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0.xml" ContentType="application/vnd.openxmlformats-officedocument.spreadsheetml.chartsheet+xml"/>
  <Override PartName="/xl/worksheets/sheet15.xml" ContentType="application/vnd.openxmlformats-officedocument.spreadsheetml.worksheet+xml"/>
  <Override PartName="/xl/chartsheets/sheet11.xml" ContentType="application/vnd.openxmlformats-officedocument.spreadsheetml.chartsheet+xml"/>
  <Override PartName="/xl/worksheets/sheet16.xml" ContentType="application/vnd.openxmlformats-officedocument.spreadsheetml.worksheet+xml"/>
  <Override PartName="/xl/chartsheets/sheet12.xml" ContentType="application/vnd.openxmlformats-officedocument.spreadsheetml.chartsheet+xml"/>
  <Override PartName="/xl/worksheets/sheet17.xml" ContentType="application/vnd.openxmlformats-officedocument.spreadsheetml.worksheet+xml"/>
  <Override PartName="/xl/chartsheets/sheet1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urrent work\Publications\1. To process\NPP Update\"/>
    </mc:Choice>
  </mc:AlternateContent>
  <bookViews>
    <workbookView xWindow="0" yWindow="0" windowWidth="20490" windowHeight="6495" tabRatio="898"/>
  </bookViews>
  <sheets>
    <sheet name="Contents" sheetId="34" r:id="rId1"/>
    <sheet name="Metadata" sheetId="45" r:id="rId2"/>
    <sheet name="Data Fig 1" sheetId="101" r:id="rId3"/>
    <sheet name="Figure 1" sheetId="102" r:id="rId4"/>
    <sheet name="Data Fig2" sheetId="104" r:id="rId5"/>
    <sheet name="Figure 2" sheetId="105" r:id="rId6"/>
    <sheet name="Data Fig 3" sheetId="83" r:id="rId7"/>
    <sheet name="Figure 3" sheetId="84" r:id="rId8"/>
    <sheet name="Data Fig 4" sheetId="93" r:id="rId9"/>
    <sheet name="Figure 4" sheetId="94" r:id="rId10"/>
    <sheet name="Data Fig 5" sheetId="95" r:id="rId11"/>
    <sheet name="Figure 5" sheetId="99" r:id="rId12"/>
    <sheet name="Data Fig 6" sheetId="60" r:id="rId13"/>
    <sheet name="Figure 6" sheetId="61" r:id="rId14"/>
    <sheet name="Data Fig 7" sheetId="85" r:id="rId15"/>
    <sheet name="Figure 7" sheetId="106" r:id="rId16"/>
    <sheet name="Data Fig 8" sheetId="42" r:id="rId17"/>
    <sheet name="Figure 8" sheetId="71" r:id="rId18"/>
    <sheet name="Data Fig 9" sheetId="15" r:id="rId19"/>
    <sheet name="Figure 9" sheetId="103" r:id="rId20"/>
    <sheet name="Data Fig 10" sheetId="91" r:id="rId21"/>
    <sheet name="Figure 10" sheetId="92" r:id="rId22"/>
    <sheet name="Data Fig 11" sheetId="107" r:id="rId23"/>
    <sheet name="Figure 11" sheetId="108" r:id="rId24"/>
    <sheet name="Data Fig 12" sheetId="24" r:id="rId25"/>
    <sheet name="Figure 12" sheetId="25" r:id="rId26"/>
    <sheet name="Data Fig 13" sheetId="89" r:id="rId27"/>
    <sheet name="Figure 13" sheetId="90" r:id="rId28"/>
    <sheet name="Data Fig 14" sheetId="32" r:id="rId29"/>
    <sheet name="Figure 14" sheetId="72" r:id="rId30"/>
    <sheet name="Table 1" sheetId="109" r:id="rId31"/>
    <sheet name="Table 2" sheetId="110" r:id="rId32"/>
  </sheets>
  <externalReferences>
    <externalReference r:id="rId33"/>
  </externalReferences>
  <definedNames>
    <definedName name="_xlnm._FilterDatabase" localSheetId="22" hidden="1">'Data Fig 11'!$A$7:$P$7</definedName>
    <definedName name="_xlnm._FilterDatabase" localSheetId="26" hidden="1">'Data Fig 13'!$A$4:$B$4</definedName>
    <definedName name="CHPname">[1]Pivot!$G$47:$H$87</definedName>
    <definedName name="_xlnm.Print_Area" localSheetId="30">'Table 1'!$A$1:$F$18</definedName>
    <definedName name="_xlnm.Print_Area" localSheetId="31">'Table 2'!$A$1:$F$17</definedName>
  </definedNames>
  <calcPr calcId="162913"/>
</workbook>
</file>

<file path=xl/calcChain.xml><?xml version="1.0" encoding="utf-8"?>
<calcChain xmlns="http://schemas.openxmlformats.org/spreadsheetml/2006/main">
  <c r="C14" i="15" l="1"/>
  <c r="D14" i="15"/>
  <c r="E14" i="15"/>
  <c r="F14" i="15"/>
  <c r="G14" i="15"/>
  <c r="H14" i="15"/>
  <c r="I14" i="15"/>
  <c r="J14" i="15"/>
  <c r="K14" i="15"/>
  <c r="L14" i="15"/>
  <c r="M14" i="15"/>
  <c r="N14" i="15"/>
  <c r="O14" i="15"/>
  <c r="P14" i="15"/>
  <c r="Q14" i="15"/>
  <c r="R14" i="15"/>
  <c r="S14" i="15"/>
  <c r="T14" i="15"/>
  <c r="U14" i="15"/>
  <c r="V14" i="15"/>
  <c r="W14" i="15"/>
  <c r="X14" i="15"/>
  <c r="Y14" i="15"/>
  <c r="Z14" i="15"/>
  <c r="AA14" i="15"/>
  <c r="B14" i="15"/>
  <c r="D15" i="91" l="1"/>
  <c r="E15" i="91"/>
  <c r="F15" i="91"/>
  <c r="G15" i="91"/>
  <c r="D16" i="91"/>
  <c r="E16" i="91"/>
  <c r="F16" i="91"/>
  <c r="G16" i="91"/>
  <c r="D17" i="91"/>
  <c r="E17" i="91"/>
  <c r="F17" i="91"/>
  <c r="G17" i="91"/>
  <c r="D18" i="91"/>
  <c r="E18" i="91"/>
  <c r="F18" i="91"/>
  <c r="G18" i="91"/>
  <c r="C16" i="91"/>
  <c r="C17" i="91"/>
  <c r="C18" i="91"/>
  <c r="C15" i="91"/>
  <c r="C17" i="15" l="1"/>
  <c r="D17" i="15"/>
  <c r="E17" i="15"/>
  <c r="F17" i="15"/>
  <c r="G17" i="15"/>
  <c r="H17" i="15"/>
  <c r="I17" i="15"/>
  <c r="J17" i="15"/>
  <c r="K17" i="15"/>
  <c r="L17" i="15"/>
  <c r="M17" i="15"/>
  <c r="N17" i="15"/>
  <c r="O17" i="15"/>
  <c r="P17" i="15"/>
  <c r="Q17" i="15"/>
  <c r="R17" i="15"/>
  <c r="S17" i="15"/>
  <c r="T17" i="15"/>
  <c r="U17" i="15"/>
  <c r="V17" i="15"/>
  <c r="W17" i="15"/>
  <c r="X17" i="15"/>
  <c r="Y17" i="15"/>
  <c r="Z17" i="15"/>
  <c r="AA17" i="15"/>
  <c r="C18" i="15"/>
  <c r="D18" i="15"/>
  <c r="E18" i="15"/>
  <c r="F18" i="15"/>
  <c r="G18" i="15"/>
  <c r="H18" i="15"/>
  <c r="I18" i="15"/>
  <c r="J18" i="15"/>
  <c r="K18" i="15"/>
  <c r="L18" i="15"/>
  <c r="M18" i="15"/>
  <c r="N18" i="15"/>
  <c r="O18" i="15"/>
  <c r="P18" i="15"/>
  <c r="Q18" i="15"/>
  <c r="R18" i="15"/>
  <c r="S18" i="15"/>
  <c r="T18" i="15"/>
  <c r="U18" i="15"/>
  <c r="V18" i="15"/>
  <c r="W18" i="15"/>
  <c r="X18" i="15"/>
  <c r="Y18" i="15"/>
  <c r="Z18" i="15"/>
  <c r="AA18" i="15"/>
  <c r="B18" i="15"/>
  <c r="B17" i="15"/>
  <c r="C15" i="15"/>
  <c r="D15" i="15"/>
  <c r="E15" i="15"/>
  <c r="F15" i="15"/>
  <c r="G15" i="15"/>
  <c r="H15" i="15"/>
  <c r="I15" i="15"/>
  <c r="J15" i="15"/>
  <c r="K15" i="15"/>
  <c r="L15" i="15"/>
  <c r="M15" i="15"/>
  <c r="N15" i="15"/>
  <c r="O15" i="15"/>
  <c r="P15" i="15"/>
  <c r="Q15" i="15"/>
  <c r="R15" i="15"/>
  <c r="S15" i="15"/>
  <c r="T15" i="15"/>
  <c r="U15" i="15"/>
  <c r="V15" i="15"/>
  <c r="W15" i="15"/>
  <c r="X15" i="15"/>
  <c r="Y15" i="15"/>
  <c r="Z15" i="15"/>
  <c r="AA15" i="15"/>
  <c r="B15" i="15"/>
  <c r="C16" i="15"/>
  <c r="D16" i="15"/>
  <c r="E16" i="15"/>
  <c r="F16" i="15"/>
  <c r="G16" i="15"/>
  <c r="H16" i="15"/>
  <c r="I16" i="15"/>
  <c r="J16" i="15"/>
  <c r="K16" i="15"/>
  <c r="L16" i="15"/>
  <c r="M16" i="15"/>
  <c r="N16" i="15"/>
  <c r="O16" i="15"/>
  <c r="P16" i="15"/>
  <c r="Q16" i="15"/>
  <c r="R16" i="15"/>
  <c r="S16" i="15"/>
  <c r="T16" i="15"/>
  <c r="U16" i="15"/>
  <c r="V16" i="15"/>
  <c r="W16" i="15"/>
  <c r="X16" i="15"/>
  <c r="Y16" i="15"/>
  <c r="Z16" i="15"/>
  <c r="AA16" i="15"/>
  <c r="B16" i="15"/>
  <c r="C8" i="42"/>
  <c r="D8" i="42"/>
  <c r="E8" i="42"/>
  <c r="F8" i="42"/>
  <c r="G8" i="42"/>
  <c r="H8" i="42"/>
  <c r="I8" i="42"/>
  <c r="J8" i="42"/>
  <c r="K8" i="42"/>
  <c r="L8" i="42"/>
  <c r="M8" i="42"/>
  <c r="N8" i="42"/>
  <c r="O8" i="42"/>
  <c r="P8" i="42"/>
  <c r="Q8" i="42"/>
  <c r="R8" i="42"/>
  <c r="S8" i="42"/>
  <c r="T8" i="42"/>
  <c r="U8" i="42"/>
  <c r="V8" i="42"/>
  <c r="W8" i="42"/>
  <c r="X8" i="42"/>
  <c r="Y8" i="42"/>
  <c r="Z8" i="42"/>
  <c r="AA8" i="42"/>
  <c r="AB8" i="42"/>
  <c r="AC8" i="42"/>
  <c r="AD8" i="42"/>
  <c r="AE8" i="42"/>
  <c r="AF8" i="42"/>
  <c r="AG8" i="42"/>
  <c r="AH8" i="42"/>
  <c r="AI8" i="42"/>
  <c r="AJ8" i="42"/>
  <c r="AK8" i="42"/>
  <c r="AL8" i="42"/>
  <c r="AM8" i="42"/>
  <c r="AN8" i="42"/>
  <c r="AO8" i="42"/>
  <c r="B8" i="42"/>
  <c r="A1" i="92" l="1"/>
  <c r="H43" i="93" l="1"/>
  <c r="H44" i="93"/>
  <c r="H42" i="93"/>
  <c r="H41" i="93"/>
  <c r="H40" i="93"/>
  <c r="H39" i="93"/>
  <c r="H38" i="93"/>
  <c r="H37" i="93"/>
  <c r="H36" i="93"/>
  <c r="H35" i="93"/>
  <c r="H34" i="93"/>
  <c r="H33" i="93"/>
  <c r="H32" i="93"/>
  <c r="H31" i="93"/>
  <c r="H30" i="93"/>
  <c r="H29" i="93"/>
  <c r="H28" i="93"/>
  <c r="H27" i="93"/>
  <c r="H26" i="93"/>
  <c r="H25" i="93"/>
  <c r="H24" i="93"/>
  <c r="H23" i="93"/>
  <c r="H22" i="93"/>
  <c r="H21" i="93"/>
  <c r="H20" i="93"/>
  <c r="H18" i="93"/>
  <c r="H17" i="93"/>
  <c r="H16" i="93"/>
  <c r="H15" i="93"/>
  <c r="H14" i="93"/>
  <c r="H13" i="93"/>
  <c r="H12" i="93"/>
  <c r="H11" i="93"/>
  <c r="H10" i="93"/>
  <c r="H9" i="93"/>
  <c r="H8" i="93"/>
  <c r="H7" i="93"/>
  <c r="H6" i="93"/>
  <c r="H5" i="93"/>
</calcChain>
</file>

<file path=xl/sharedStrings.xml><?xml version="1.0" encoding="utf-8"?>
<sst xmlns="http://schemas.openxmlformats.org/spreadsheetml/2006/main" count="341" uniqueCount="239">
  <si>
    <t>Attained age (years)</t>
  </si>
  <si>
    <t>Males</t>
  </si>
  <si>
    <t>Females</t>
  </si>
  <si>
    <t>Actual</t>
  </si>
  <si>
    <t>Northern Ireland</t>
  </si>
  <si>
    <t>Wales</t>
  </si>
  <si>
    <t>Scotland</t>
  </si>
  <si>
    <t>England</t>
  </si>
  <si>
    <t>Population</t>
  </si>
  <si>
    <t>Austria</t>
  </si>
  <si>
    <t>Belgium</t>
  </si>
  <si>
    <t>Bulgaria</t>
  </si>
  <si>
    <t>Cyprus</t>
  </si>
  <si>
    <t>Germany</t>
  </si>
  <si>
    <t>Denmark</t>
  </si>
  <si>
    <t>Estonia</t>
  </si>
  <si>
    <t>Spain</t>
  </si>
  <si>
    <t>Finland</t>
  </si>
  <si>
    <t>France</t>
  </si>
  <si>
    <t>Greece</t>
  </si>
  <si>
    <t>Hungary</t>
  </si>
  <si>
    <t>Ireland</t>
  </si>
  <si>
    <t>Italy</t>
  </si>
  <si>
    <t>Lithuania</t>
  </si>
  <si>
    <t>Luxembourg</t>
  </si>
  <si>
    <t>Latvia</t>
  </si>
  <si>
    <t>Malta</t>
  </si>
  <si>
    <t>Netherlands</t>
  </si>
  <si>
    <t>Poland</t>
  </si>
  <si>
    <t>Portugal</t>
  </si>
  <si>
    <t>Romania</t>
  </si>
  <si>
    <t>Sweden</t>
  </si>
  <si>
    <t>Slovenia</t>
  </si>
  <si>
    <t>Slovakia</t>
  </si>
  <si>
    <t>Norway</t>
  </si>
  <si>
    <t>High life expectancy</t>
  </si>
  <si>
    <t>High migration</t>
  </si>
  <si>
    <t>High fertility</t>
  </si>
  <si>
    <t>Low fertility</t>
  </si>
  <si>
    <t>Low migration</t>
  </si>
  <si>
    <t>Low life expectancy</t>
  </si>
  <si>
    <t>Contents</t>
  </si>
  <si>
    <t>Figure 1</t>
  </si>
  <si>
    <t>Figure 2</t>
  </si>
  <si>
    <t>Figure 3</t>
  </si>
  <si>
    <t>Figure 4</t>
  </si>
  <si>
    <t>Figure 8</t>
  </si>
  <si>
    <t>Figure 9</t>
  </si>
  <si>
    <t>Figure 5</t>
  </si>
  <si>
    <t>Figure 6</t>
  </si>
  <si>
    <t>Figure 7</t>
  </si>
  <si>
    <t>Figure 10</t>
  </si>
  <si>
    <t>Figure 11</t>
  </si>
  <si>
    <t>Figure 12</t>
  </si>
  <si>
    <t>Figure 13</t>
  </si>
  <si>
    <t>United Kingdom</t>
  </si>
  <si>
    <t>Principal</t>
  </si>
  <si>
    <t>Supplier:</t>
  </si>
  <si>
    <t>Department:</t>
  </si>
  <si>
    <t>Methodology:</t>
  </si>
  <si>
    <t>Metadata</t>
  </si>
  <si>
    <t>Note</t>
  </si>
  <si>
    <t>Age</t>
  </si>
  <si>
    <t>National Records of Scotland (NRS), the Office for National Statistics (ONS), and Eurostat</t>
  </si>
  <si>
    <t xml:space="preserve"> Births</t>
  </si>
  <si>
    <t xml:space="preserve"> Deaths</t>
  </si>
  <si>
    <t>100+</t>
  </si>
  <si>
    <t>Footnote</t>
  </si>
  <si>
    <t xml:space="preserve"> Males</t>
  </si>
  <si>
    <t xml:space="preserve"> Females</t>
  </si>
  <si>
    <t xml:space="preserve"> Difference</t>
  </si>
  <si>
    <t xml:space="preserve"> 2014-based</t>
  </si>
  <si>
    <t>Croatia</t>
  </si>
  <si>
    <t xml:space="preserve"> England</t>
  </si>
  <si>
    <t xml:space="preserve"> Northern Ireland</t>
  </si>
  <si>
    <t xml:space="preserve"> Wales</t>
  </si>
  <si>
    <t xml:space="preserve"> Scotland</t>
  </si>
  <si>
    <t>EU28</t>
  </si>
  <si>
    <t>Population (in millions)</t>
  </si>
  <si>
    <t>Dataset title:</t>
  </si>
  <si>
    <t>Time period of dataset:</t>
  </si>
  <si>
    <t>Geographic coverage:</t>
  </si>
  <si>
    <t>General details</t>
  </si>
  <si>
    <t>Footnotes</t>
  </si>
  <si>
    <t>High population</t>
  </si>
  <si>
    <t>Low population</t>
  </si>
  <si>
    <t>Projected</t>
  </si>
  <si>
    <t>Estimated</t>
  </si>
  <si>
    <t>Natural change (births - deaths)</t>
  </si>
  <si>
    <t>Net
migration</t>
  </si>
  <si>
    <t>(The figures below are in millions)</t>
  </si>
  <si>
    <r>
      <t>Year</t>
    </r>
    <r>
      <rPr>
        <b/>
        <vertAlign val="superscript"/>
        <sz val="10"/>
        <rFont val="Arial"/>
        <family val="2"/>
      </rPr>
      <t>1</t>
    </r>
  </si>
  <si>
    <t>1) Population figures are at 30 June for each year.</t>
  </si>
  <si>
    <t xml:space="preserve"> 2016-based</t>
  </si>
  <si>
    <t>Population (millions)</t>
  </si>
  <si>
    <t>Country</t>
  </si>
  <si>
    <r>
      <t>Percentage change</t>
    </r>
    <r>
      <rPr>
        <b/>
        <vertAlign val="superscript"/>
        <sz val="10"/>
        <rFont val="Arial"/>
        <family val="2"/>
      </rPr>
      <t>1</t>
    </r>
  </si>
  <si>
    <t>UK</t>
  </si>
  <si>
    <t>Children</t>
  </si>
  <si>
    <t>Working age</t>
  </si>
  <si>
    <t>for graph</t>
  </si>
  <si>
    <t>lowest value</t>
  </si>
  <si>
    <t xml:space="preserve"> </t>
  </si>
  <si>
    <t>Total population</t>
  </si>
  <si>
    <t>Pensionable age</t>
  </si>
  <si>
    <t xml:space="preserve">The Office for National Statistics (ONS), on behalf of the Registrars General, prepares population projections for the United Kingdom and its constituent countries. The projections are trend-based. They are therefore not policy-based forecasts of what the government expects to happen. </t>
  </si>
  <si>
    <r>
      <rPr>
        <sz val="10"/>
        <rFont val="Arial"/>
        <family val="2"/>
      </rPr>
      <t xml:space="preserve">users in Scotland. More information on the method for creating these assumptions is available from the </t>
    </r>
    <r>
      <rPr>
        <u/>
        <sz val="10"/>
        <color indexed="12"/>
        <rFont val="Arial"/>
        <family val="2"/>
      </rPr>
      <t>ONS website</t>
    </r>
    <r>
      <rPr>
        <sz val="10"/>
        <rFont val="Arial"/>
        <family val="2"/>
      </rPr>
      <t>.</t>
    </r>
  </si>
  <si>
    <r>
      <rPr>
        <sz val="10"/>
        <rFont val="Arial"/>
        <family val="2"/>
      </rPr>
      <t xml:space="preserve">Population projections have limitations. Please refer to the </t>
    </r>
    <r>
      <rPr>
        <u/>
        <sz val="10"/>
        <color indexed="12"/>
        <rFont val="Arial"/>
        <family val="2"/>
      </rPr>
      <t>Limitations of Population Projections</t>
    </r>
    <r>
      <rPr>
        <sz val="10"/>
        <rFont val="Arial"/>
        <family val="2"/>
      </rPr>
      <t xml:space="preserve"> section of the NRS website for more details.</t>
    </r>
  </si>
  <si>
    <r>
      <rPr>
        <sz val="10"/>
        <rFont val="Arial"/>
        <family val="2"/>
      </rPr>
      <t>For more information on projections for Scotland go to the</t>
    </r>
    <r>
      <rPr>
        <sz val="10"/>
        <color indexed="12"/>
        <rFont val="Arial"/>
        <family val="2"/>
      </rPr>
      <t xml:space="preserve"> </t>
    </r>
    <r>
      <rPr>
        <u/>
        <sz val="10"/>
        <color indexed="12"/>
        <rFont val="Arial"/>
        <family val="2"/>
      </rPr>
      <t>Population Projections</t>
    </r>
    <r>
      <rPr>
        <sz val="10"/>
        <rFont val="Arial"/>
        <family val="2"/>
      </rPr>
      <t xml:space="preserve"> area of the NRS website.</t>
    </r>
  </si>
  <si>
    <t>Figure 14</t>
  </si>
  <si>
    <t>Male - 2018</t>
  </si>
  <si>
    <t>Male - 2043</t>
  </si>
  <si>
    <t>Female - 2018</t>
  </si>
  <si>
    <t>Female - 2043</t>
  </si>
  <si>
    <t>2002-2004</t>
  </si>
  <si>
    <t>2003-2005</t>
  </si>
  <si>
    <t>2004-2006</t>
  </si>
  <si>
    <t>2005-2007</t>
  </si>
  <si>
    <t>2006-2008</t>
  </si>
  <si>
    <t>2007-2009</t>
  </si>
  <si>
    <t>2008-2010</t>
  </si>
  <si>
    <t>2009-2011</t>
  </si>
  <si>
    <t>2010-2012</t>
  </si>
  <si>
    <t>2011-2013</t>
  </si>
  <si>
    <t>2012-2014</t>
  </si>
  <si>
    <t>2013-2015</t>
  </si>
  <si>
    <t>2014-2016</t>
  </si>
  <si>
    <t>2015-2017</t>
  </si>
  <si>
    <t>2016-2018</t>
  </si>
  <si>
    <t>Czechia</t>
  </si>
  <si>
    <t>Switzerland</t>
  </si>
  <si>
    <t>Iceland</t>
  </si>
  <si>
    <t>Percentage change from 2018</t>
  </si>
  <si>
    <t>2018-2043</t>
  </si>
  <si>
    <t xml:space="preserve"> 2018-based</t>
  </si>
  <si>
    <t>Percentage of population</t>
  </si>
  <si>
    <t xml:space="preserve"> United Kingdom</t>
  </si>
  <si>
    <t>2018 population</t>
  </si>
  <si>
    <t>Net overseas migration</t>
  </si>
  <si>
    <t>Net cross border migration</t>
  </si>
  <si>
    <t>Net migration</t>
  </si>
  <si>
    <t>Natural change</t>
  </si>
  <si>
    <t>Population estimates</t>
  </si>
  <si>
    <t>Figures: Projected Population of Scotland (2018-based)</t>
  </si>
  <si>
    <t>Population of Scotland, mid-2003 to mid-2043</t>
  </si>
  <si>
    <t>Annual population change for Scotland, 2003-04 to 2042-43</t>
  </si>
  <si>
    <t>Net migration and natural change, 2003-04 to 2042-43</t>
  </si>
  <si>
    <t>Births and deaths in Scotland, 2003-04 to 2042-43</t>
  </si>
  <si>
    <t>Net migration from the rest of the UK and overseas, 2003-04 to 2042-43</t>
  </si>
  <si>
    <t>Population of Scotland by age and sex, mid-2018 and mid-2043</t>
  </si>
  <si>
    <t>Population by age group in Scotland, mid-1993 to mid-2043</t>
  </si>
  <si>
    <t>Life expectancy for males and females in Scotland, 2002-2004 to mid-2043</t>
  </si>
  <si>
    <t>Projected population change in constituent countries, mid-2018 to mid-2043</t>
  </si>
  <si>
    <t>Projected population change by age group across the UK, mid-2018 to mid-2043</t>
  </si>
  <si>
    <t>Components of population change across the UK, mid-2018 to mid-2043</t>
  </si>
  <si>
    <t>Scotland's population with variant assumptions, mid-2008 to mid-2043</t>
  </si>
  <si>
    <t>Projected population change across Europe, 2018-2043</t>
  </si>
  <si>
    <t>Table 1</t>
  </si>
  <si>
    <t>Table 2</t>
  </si>
  <si>
    <t>Long-term assumptions for variant population projections</t>
  </si>
  <si>
    <t>Assumptions for Scotland and the UK, 2018-based and 2016-based</t>
  </si>
  <si>
    <t>Low Migration</t>
  </si>
  <si>
    <t>Low Fertility</t>
  </si>
  <si>
    <t>Low Life expectancy</t>
  </si>
  <si>
    <t>High Life expectancy</t>
  </si>
  <si>
    <t>High Fertility</t>
  </si>
  <si>
    <t>High Migration</t>
  </si>
  <si>
    <t>Principal projection</t>
  </si>
  <si>
    <t>Total (2043)</t>
  </si>
  <si>
    <t>From overseas (2043)</t>
  </si>
  <si>
    <t>From the Rest of the UK (2043)</t>
  </si>
  <si>
    <t>Females (2043)</t>
  </si>
  <si>
    <t>Males (2043)</t>
  </si>
  <si>
    <t>Long-term Total Fertility rate (TFR)</t>
  </si>
  <si>
    <t>Variant</t>
  </si>
  <si>
    <t>Net Migration (rounded to the nearest 100)</t>
  </si>
  <si>
    <t>Life Expectancy</t>
  </si>
  <si>
    <t>Net migration figures have been rounded to the nearest 100.</t>
  </si>
  <si>
    <t xml:space="preserve">Total Net migration (2043) </t>
  </si>
  <si>
    <t>Net migration from overseas (2043)</t>
  </si>
  <si>
    <t>Net migration from the Rest of the UK (2043)</t>
  </si>
  <si>
    <t>Life expectancy females (2043)</t>
  </si>
  <si>
    <t>Life expectancy males (2043)</t>
  </si>
  <si>
    <t>Long-term fertility (Total Fertility rate - TFR)</t>
  </si>
  <si>
    <t>2016-based principal projection</t>
  </si>
  <si>
    <t>2018-based principal projection</t>
  </si>
  <si>
    <r>
      <rPr>
        <sz val="10"/>
        <rFont val="Arial"/>
        <family val="2"/>
      </rPr>
      <t xml:space="preserve">For more information on projections for Scotland go to the </t>
    </r>
    <r>
      <rPr>
        <u/>
        <sz val="10"/>
        <color rgb="FF0000FF"/>
        <rFont val="Arial"/>
        <family val="2"/>
      </rPr>
      <t>Population Projections</t>
    </r>
    <r>
      <rPr>
        <sz val="10"/>
        <rFont val="Arial"/>
        <family val="2"/>
      </rPr>
      <t xml:space="preserve"> area of the NRS website.</t>
    </r>
  </si>
  <si>
    <t>Projected Population of Scotland (2018-based)</t>
  </si>
  <si>
    <r>
      <rPr>
        <sz val="10"/>
        <rFont val="Arial"/>
        <family val="2"/>
      </rPr>
      <t xml:space="preserve">Projections for European countries are taken from the Eurostat 2018-based convergence scenario projection. Further information can be found on the </t>
    </r>
    <r>
      <rPr>
        <u/>
        <sz val="10"/>
        <color indexed="12"/>
        <rFont val="Arial"/>
        <family val="2"/>
      </rPr>
      <t>Eurostat</t>
    </r>
    <r>
      <rPr>
        <sz val="10"/>
        <rFont val="Arial"/>
        <family val="2"/>
      </rPr>
      <t xml:space="preserve"> website. </t>
    </r>
  </si>
  <si>
    <t>Population and Migration Statistics, Demographic Statistics and Vital Events</t>
  </si>
  <si>
    <t>Figure 1: Population of Scotland, mid-2003 to mid-2043</t>
  </si>
  <si>
    <t>Percentage population change</t>
  </si>
  <si>
    <t>Figure 2: Annual population change for Scotland, 2003-04 to 2042-43</t>
  </si>
  <si>
    <r>
      <t>Year to 30 June</t>
    </r>
    <r>
      <rPr>
        <b/>
        <vertAlign val="superscript"/>
        <sz val="10"/>
        <rFont val="Arial"/>
        <family val="2"/>
      </rPr>
      <t>1</t>
    </r>
  </si>
  <si>
    <t>1) Figures are for the population change between 1 July (previous year) and 30 June of the stated year</t>
  </si>
  <si>
    <t>1) Figures are the number of people in the year to 30 June for each year.</t>
  </si>
  <si>
    <t>2) Includes asylum seekers and, for 2015-16 onwards, refugees.</t>
  </si>
  <si>
    <t>3) Net migration does not include other changes - such as in the number of prisoners and armed forces stationed in Scotland.</t>
  </si>
  <si>
    <t>Figure 3: Natural change and net migration, 2003-04 to 2042-43</t>
  </si>
  <si>
    <t>Figure 4: Births and deaths in Scotland, 2003-04 to 2042-43</t>
  </si>
  <si>
    <t>Figure 6: Population of Scotland by age and sex, mid-2018 and mid-2043</t>
  </si>
  <si>
    <t>Figure 7: Population by age group in Scotland, mid-1993 to mid-2043</t>
  </si>
  <si>
    <r>
      <t>Working age</t>
    </r>
    <r>
      <rPr>
        <vertAlign val="superscript"/>
        <sz val="10"/>
        <rFont val="Arial"/>
        <family val="2"/>
      </rPr>
      <t>2</t>
    </r>
  </si>
  <si>
    <t xml:space="preserve">1) Figures to 2016-2018 are based on three years of data. 
</t>
  </si>
  <si>
    <t>2) 2018-based projections are for mid-year to mid-year periods and start at mid-2019.</t>
  </si>
  <si>
    <t>Figure 8: Life expectancy for males and females in Scotland, 2002-2004 to mid-2043</t>
  </si>
  <si>
    <t>Figure 9: Projected population change in constituent countries, mid-2018 to mid-2043</t>
  </si>
  <si>
    <t>Percentage change 2018-2043</t>
  </si>
  <si>
    <t>Figure 10: Projected population change by age group across the UK, mid-2018 to mid-2043</t>
  </si>
  <si>
    <t>2043 population</t>
  </si>
  <si>
    <t>Total change</t>
  </si>
  <si>
    <t>Net migration (total)</t>
  </si>
  <si>
    <t>Components of population change (2018-2043)</t>
  </si>
  <si>
    <t>Percentage change over period</t>
  </si>
  <si>
    <t>Absolute change over period</t>
  </si>
  <si>
    <t>Figure 11: Components of population change across the UK, mid-2018 to mid-2043</t>
  </si>
  <si>
    <t>Figure 12: Scotland’s population with variant assumptions, mid-2008 to mid-2043</t>
  </si>
  <si>
    <t>1) The Eurostat EUROPOP2018 projections of population are not directly comparable to the Office for National Statistics (ONS) projections of population in the countries of the UK. The Eurostat projections are based on estimates of the population  at 1 January 2018 to 1 January 2100 while the ONS projections are based on estimates of the population at 30 June 2018 to 30 June 2118. The methodologies in determining the underlying fertility, mortality and  migration assumptions also differ.</t>
  </si>
  <si>
    <t>Figure 13: Projected population change across Europe, 2018-2043</t>
  </si>
  <si>
    <t>Total population of Scotland (in millions)</t>
  </si>
  <si>
    <t>Figure 14: Comparison of 2018-based population projections with previous projections</t>
  </si>
  <si>
    <t>2) The figures for working age and pensionable age and over take into account the changes in the State Pension Age (SPA) as set out in the 2014 Pensions Act. In 2018, SPA reached 65 for women, meaning it was the same as for men. Between 2019 and 2020, SPA will rise from 65 years to 66 years for both men and women. A further rise in state pension age to 67 will take place between 2026 and 2028.</t>
  </si>
  <si>
    <t>1) The figures for working age and pensionable age and over take into account the changes in the State Pension Age (SPA) as set out in the 2014 Pensions Act. In 2018, SPA reached 65 for women, meaning it was the same as for men. Between 2019 and 2020, SPA will rise from 65 years to 66 years for both men and women. A further rise in state pension age to 67 will take place between 2026 and 2028.</t>
  </si>
  <si>
    <t xml:space="preserve">The figures are populations at 30 June. </t>
  </si>
  <si>
    <t>Table 1: Long-term assumptions for variant population projections</t>
  </si>
  <si>
    <t>Table 2: Assumptions for the 2016-based and 2018-based principal projections, Scotland and the UK</t>
  </si>
  <si>
    <t>Comparison of 2018-based population projections with previous projections</t>
  </si>
  <si>
    <t>2018-based projections</t>
  </si>
  <si>
    <t>Scotland, and comparisons with the UK and Europe</t>
  </si>
  <si>
    <t>The projections are based on assumptions about future patterns in fertility, mortality and migration, and analysis of past trends. The final decisions on assumptions take into account the views of a range of groups who are consulted including a UK expert advisory panel and key</t>
  </si>
  <si>
    <t>back to contents</t>
  </si>
  <si>
    <t>1) Figures are for the population change between 1 July (previous year) and 30 June of the stated year.</t>
  </si>
  <si>
    <t>Figure 5: Net migration from the rest of the UK and overseas, 2003-04 to 2042-43</t>
  </si>
  <si>
    <t>Net migration from the rest of the UK</t>
  </si>
  <si>
    <t>Net migration from overseas</t>
  </si>
  <si>
    <t>© Crown Copyright 2020</t>
  </si>
  <si>
    <t xml:space="preserve">Figures may not add exactly due to rounding </t>
  </si>
  <si>
    <t>Correction Notice - 11 June 2020</t>
  </si>
  <si>
    <t xml:space="preserve">An error has been found in the 2018-based national population projections (NPP), involving the incorrect processing of cross-border flows between Wales and England. There is no change to the projections for Scotland, Northern Ireland or the UK as a whole. More information on the error can be found on the ONS website.  Whilst there are no changes to Scotland’s projected population, this correction has affected the cross-UK and European comparisons. Corrections have been made to Figure 9, 10, 11 and 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</si>
</sst>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
    <numFmt numFmtId="165" formatCode="0_)"/>
    <numFmt numFmtId="166" formatCode="##\ ##0"/>
    <numFmt numFmtId="167" formatCode="0.000"/>
    <numFmt numFmtId="168" formatCode="#,##0_);\-#,##0_)"/>
    <numFmt numFmtId="169" formatCode="#,##0.000"/>
    <numFmt numFmtId="170" formatCode="0.0%"/>
    <numFmt numFmtId="171" formatCode="#,##0.000;#,##0.000"/>
    <numFmt numFmtId="172" formatCode="#,##0.000;[Black]#,##0.000"/>
    <numFmt numFmtId="173" formatCode="_)#,##0_);_)\-#,##0_);_)0_);_)@_)"/>
    <numFmt numFmtId="174" formatCode="#,##0_);;&quot;- &quot;_);@_)\ "/>
    <numFmt numFmtId="175" formatCode="_(General"/>
    <numFmt numFmtId="176" formatCode="_-* #,##0_-;\-* #,##0_-;_-* &quot;-&quot;??_-;_-@_-"/>
    <numFmt numFmtId="177" formatCode="_(* #,##0.00_);_(* \(#,##0.00\);_(* &quot;-&quot;??_);_(@_)"/>
    <numFmt numFmtId="178" formatCode="#,##0.000;#,##0"/>
    <numFmt numFmtId="179" formatCode="0.00000000"/>
  </numFmts>
  <fonts count="81">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u/>
      <sz val="10"/>
      <color indexed="12"/>
      <name val="Arial"/>
      <family val="2"/>
    </font>
    <font>
      <sz val="10"/>
      <name val="Courier"/>
      <family val="3"/>
    </font>
    <font>
      <sz val="8"/>
      <name val="Arial"/>
      <family val="2"/>
    </font>
    <font>
      <sz val="10"/>
      <color indexed="8"/>
      <name val="Arial"/>
      <family val="2"/>
    </font>
    <font>
      <b/>
      <sz val="12"/>
      <name val="Arial"/>
      <family val="2"/>
    </font>
    <font>
      <sz val="12"/>
      <name val="Arial"/>
      <family val="2"/>
    </font>
    <font>
      <sz val="10"/>
      <name val="Arial"/>
      <family val="2"/>
    </font>
    <font>
      <b/>
      <sz val="10"/>
      <name val="Arial"/>
      <family val="2"/>
    </font>
    <font>
      <b/>
      <sz val="10"/>
      <color indexed="10"/>
      <name val="Arial"/>
      <family val="2"/>
    </font>
    <font>
      <b/>
      <sz val="10"/>
      <color indexed="9"/>
      <name val="Arial"/>
      <family val="2"/>
    </font>
    <font>
      <sz val="10"/>
      <color indexed="9"/>
      <name val="Arial"/>
      <family val="2"/>
    </font>
    <font>
      <sz val="10"/>
      <color indexed="10"/>
      <name val="Arial"/>
      <family val="2"/>
    </font>
    <font>
      <b/>
      <sz val="10"/>
      <color indexed="8"/>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b/>
      <vertAlign val="superscript"/>
      <sz val="10"/>
      <name val="Arial"/>
      <family val="2"/>
    </font>
    <font>
      <b/>
      <sz val="11"/>
      <name val="Arial"/>
      <family val="2"/>
    </font>
    <font>
      <sz val="11"/>
      <name val="Arial"/>
      <family val="2"/>
    </font>
    <font>
      <u/>
      <sz val="11"/>
      <color indexed="12"/>
      <name val="Calibri"/>
      <family val="2"/>
    </font>
    <font>
      <sz val="10"/>
      <color theme="5"/>
      <name val="Arial"/>
      <family val="2"/>
    </font>
    <font>
      <sz val="10"/>
      <color indexed="12"/>
      <name val="Arial"/>
      <family val="2"/>
    </font>
    <font>
      <sz val="11"/>
      <color indexed="8"/>
      <name val="Calibri"/>
      <family val="2"/>
      <scheme val="minor"/>
    </font>
    <font>
      <u/>
      <sz val="10"/>
      <color rgb="FF0000FF"/>
      <name val="Arial"/>
      <family val="2"/>
    </font>
    <font>
      <vertAlign val="superscript"/>
      <sz val="10"/>
      <name val="Arial"/>
      <family val="2"/>
    </font>
    <font>
      <sz val="12"/>
      <color rgb="FFFF0000"/>
      <name val="Arial"/>
      <family val="2"/>
    </font>
  </fonts>
  <fills count="53">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4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s>
  <cellStyleXfs count="316">
    <xf numFmtId="0" fontId="0" fillId="0" borderId="0"/>
    <xf numFmtId="0" fontId="14" fillId="0" borderId="0" applyNumberFormat="0" applyFill="0" applyBorder="0" applyAlignment="0" applyProtection="0">
      <alignment vertical="top"/>
      <protection locked="0"/>
    </xf>
    <xf numFmtId="165" fontId="15" fillId="0" borderId="0"/>
    <xf numFmtId="165" fontId="15" fillId="0" borderId="0"/>
    <xf numFmtId="3" fontId="13" fillId="0" borderId="0"/>
    <xf numFmtId="0" fontId="16" fillId="0" borderId="0"/>
    <xf numFmtId="0" fontId="2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0" fillId="27" borderId="0" applyNumberFormat="0" applyBorder="0" applyAlignment="0" applyProtection="0"/>
    <xf numFmtId="0" fontId="31" fillId="28" borderId="4" applyNumberFormat="0" applyAlignment="0" applyProtection="0"/>
    <xf numFmtId="0" fontId="32" fillId="29" borderId="5" applyNumberFormat="0" applyAlignment="0" applyProtection="0"/>
    <xf numFmtId="43" fontId="28" fillId="0" borderId="0" applyFont="0" applyFill="0" applyBorder="0" applyAlignment="0" applyProtection="0"/>
    <xf numFmtId="43" fontId="4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3" fillId="0" borderId="0" applyNumberFormat="0" applyFill="0" applyBorder="0" applyAlignment="0" applyProtection="0"/>
    <xf numFmtId="0" fontId="34" fillId="30" borderId="0" applyNumberFormat="0" applyBorder="0" applyAlignment="0" applyProtection="0"/>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14" fillId="0" borderId="0" applyNumberFormat="0" applyFill="0" applyBorder="0" applyAlignment="0" applyProtection="0">
      <alignment vertical="top"/>
      <protection locked="0"/>
    </xf>
    <xf numFmtId="0" fontId="38" fillId="31" borderId="4" applyNumberFormat="0" applyAlignment="0" applyProtection="0"/>
    <xf numFmtId="0" fontId="39" fillId="0" borderId="9" applyNumberFormat="0" applyFill="0" applyAlignment="0" applyProtection="0"/>
    <xf numFmtId="0" fontId="40" fillId="32" borderId="0" applyNumberFormat="0" applyBorder="0" applyAlignment="0" applyProtection="0"/>
    <xf numFmtId="0" fontId="20" fillId="0" borderId="0"/>
    <xf numFmtId="0" fontId="28" fillId="0" borderId="0"/>
    <xf numFmtId="0" fontId="28" fillId="0" borderId="0"/>
    <xf numFmtId="0" fontId="45" fillId="0" borderId="0"/>
    <xf numFmtId="0" fontId="20" fillId="0" borderId="0"/>
    <xf numFmtId="3" fontId="20" fillId="0" borderId="0"/>
    <xf numFmtId="0" fontId="28" fillId="33" borderId="10" applyNumberFormat="0" applyFont="0" applyAlignment="0" applyProtection="0"/>
    <xf numFmtId="0" fontId="41" fillId="28" borderId="11"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45" fillId="0" borderId="0" applyFont="0" applyFill="0" applyBorder="0" applyAlignment="0" applyProtection="0"/>
    <xf numFmtId="0" fontId="42" fillId="0" borderId="0" applyNumberFormat="0" applyFill="0" applyBorder="0" applyAlignment="0" applyProtection="0"/>
    <xf numFmtId="0" fontId="43" fillId="0" borderId="12" applyNumberFormat="0" applyFill="0" applyAlignment="0" applyProtection="0"/>
    <xf numFmtId="0" fontId="44" fillId="0" borderId="0" applyNumberFormat="0" applyFill="0" applyBorder="0" applyAlignment="0" applyProtection="0"/>
    <xf numFmtId="0" fontId="16" fillId="0" borderId="0"/>
    <xf numFmtId="0" fontId="2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0" fillId="0" borderId="0"/>
    <xf numFmtId="0" fontId="20" fillId="0" borderId="0"/>
    <xf numFmtId="43" fontId="20" fillId="0" borderId="0" applyFont="0" applyFill="0" applyBorder="0" applyAlignment="0" applyProtection="0"/>
    <xf numFmtId="0" fontId="28" fillId="0" borderId="0"/>
    <xf numFmtId="9" fontId="20" fillId="0" borderId="0" applyFont="0" applyFill="0" applyBorder="0" applyAlignment="0" applyProtection="0"/>
    <xf numFmtId="0" fontId="20" fillId="0" borderId="0"/>
    <xf numFmtId="0" fontId="28" fillId="0" borderId="0"/>
    <xf numFmtId="0" fontId="45" fillId="0" borderId="0"/>
    <xf numFmtId="9" fontId="28"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7" fillId="0" borderId="0">
      <alignment horizontal="left"/>
    </xf>
    <xf numFmtId="0" fontId="16" fillId="0" borderId="0">
      <alignment horizontal="left"/>
    </xf>
    <xf numFmtId="0" fontId="16" fillId="0" borderId="0">
      <alignment horizontal="center" vertical="center" wrapText="1"/>
    </xf>
    <xf numFmtId="0" fontId="27" fillId="0" borderId="0">
      <alignment horizontal="left" vertical="center" wrapText="1"/>
    </xf>
    <xf numFmtId="0" fontId="27" fillId="0" borderId="0">
      <alignment horizontal="right"/>
    </xf>
    <xf numFmtId="0" fontId="16" fillId="0" borderId="0">
      <alignment horizontal="left" vertical="center" wrapText="1"/>
    </xf>
    <xf numFmtId="0" fontId="16" fillId="0" borderId="0">
      <alignment horizontal="right"/>
    </xf>
    <xf numFmtId="0" fontId="20" fillId="0" borderId="0"/>
    <xf numFmtId="0" fontId="20" fillId="0" borderId="0"/>
    <xf numFmtId="9" fontId="20" fillId="0" borderId="0" applyFont="0" applyFill="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0" fillId="0" borderId="0"/>
    <xf numFmtId="0" fontId="20" fillId="0" borderId="0"/>
    <xf numFmtId="0" fontId="20" fillId="0" borderId="0"/>
    <xf numFmtId="3" fontId="20" fillId="0" borderId="0"/>
    <xf numFmtId="0" fontId="28" fillId="33" borderId="10" applyNumberFormat="0" applyFont="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0" fontId="16" fillId="0" borderId="0"/>
    <xf numFmtId="0" fontId="16" fillId="0" borderId="0"/>
    <xf numFmtId="0" fontId="28" fillId="0" borderId="0"/>
    <xf numFmtId="0" fontId="20" fillId="0" borderId="0"/>
    <xf numFmtId="0" fontId="12" fillId="0" borderId="0" applyFill="0"/>
    <xf numFmtId="0" fontId="12" fillId="35" borderId="0">
      <protection locked="0"/>
    </xf>
    <xf numFmtId="0" fontId="12" fillId="36" borderId="20">
      <alignment horizontal="center" vertical="center"/>
      <protection locked="0"/>
    </xf>
    <xf numFmtId="43" fontId="12" fillId="0" borderId="0" applyFont="0" applyFill="0" applyBorder="0" applyAlignment="0" applyProtection="0"/>
    <xf numFmtId="0" fontId="21" fillId="36" borderId="0">
      <alignment vertical="center"/>
      <protection locked="0"/>
    </xf>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ill="0"/>
    <xf numFmtId="0" fontId="11" fillId="33" borderId="10" applyNumberFormat="0" applyFont="0" applyAlignment="0" applyProtection="0"/>
    <xf numFmtId="0" fontId="12" fillId="36" borderId="1">
      <alignment vertical="center"/>
      <protection locked="0"/>
    </xf>
    <xf numFmtId="0" fontId="12" fillId="0" borderId="0"/>
    <xf numFmtId="0" fontId="12" fillId="0" borderId="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8" fillId="41"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46"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9" fillId="50" borderId="0" applyNumberFormat="0" applyBorder="0" applyAlignment="0" applyProtection="0"/>
    <xf numFmtId="173" fontId="50" fillId="0" borderId="0" applyFont="0" applyFill="0" applyBorder="0" applyAlignment="0" applyProtection="0"/>
    <xf numFmtId="173" fontId="50" fillId="0" borderId="0" applyFont="0" applyFill="0" applyBorder="0" applyAlignment="0" applyProtection="0"/>
    <xf numFmtId="0" fontId="51" fillId="51" borderId="21" applyNumberFormat="0" applyAlignment="0" applyProtection="0"/>
    <xf numFmtId="0" fontId="51" fillId="51" borderId="21" applyNumberFormat="0" applyAlignment="0" applyProtection="0"/>
    <xf numFmtId="0" fontId="52" fillId="52" borderId="22" applyNumberFormat="0" applyAlignment="0" applyProtection="0"/>
    <xf numFmtId="40" fontId="53"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4" fillId="0" borderId="0" applyNumberFormat="0" applyFill="0" applyBorder="0" applyAlignment="0" applyProtection="0"/>
    <xf numFmtId="0" fontId="55" fillId="41" borderId="0" applyNumberFormat="0" applyBorder="0" applyAlignment="0" applyProtection="0"/>
    <xf numFmtId="0" fontId="56" fillId="0" borderId="23" applyNumberFormat="0" applyFill="0" applyBorder="0" applyProtection="0">
      <alignment horizontal="centerContinuous" vertical="center" wrapText="1"/>
    </xf>
    <xf numFmtId="0" fontId="57" fillId="0" borderId="24" applyNumberFormat="0" applyFill="0" applyAlignment="0" applyProtection="0"/>
    <xf numFmtId="0" fontId="58" fillId="0" borderId="25" applyNumberFormat="0" applyFill="0" applyAlignment="0" applyProtection="0"/>
    <xf numFmtId="0" fontId="59" fillId="0" borderId="26" applyNumberFormat="0" applyFill="0" applyAlignment="0" applyProtection="0"/>
    <xf numFmtId="0" fontId="60" fillId="0" borderId="27"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2" fillId="42" borderId="21" applyNumberFormat="0" applyAlignment="0" applyProtection="0"/>
    <xf numFmtId="0" fontId="62" fillId="42" borderId="21" applyNumberFormat="0" applyAlignment="0" applyProtection="0"/>
    <xf numFmtId="0" fontId="63" fillId="0" borderId="28" applyNumberFormat="0" applyFill="0" applyAlignment="0" applyProtection="0"/>
    <xf numFmtId="0" fontId="64"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45" fillId="0" borderId="0"/>
    <xf numFmtId="0" fontId="12" fillId="0" borderId="0"/>
    <xf numFmtId="0" fontId="16" fillId="39" borderId="29" applyNumberFormat="0" applyFont="0" applyAlignment="0" applyProtection="0"/>
    <xf numFmtId="0" fontId="66" fillId="51" borderId="3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6" fillId="0" borderId="0">
      <alignment horizontal="left" vertical="center" wrapText="1"/>
    </xf>
    <xf numFmtId="0" fontId="16" fillId="0" borderId="0">
      <alignment horizontal="right"/>
    </xf>
    <xf numFmtId="174" fontId="65" fillId="0" borderId="2" applyFill="0" applyBorder="0" applyProtection="0">
      <alignment horizontal="right"/>
    </xf>
    <xf numFmtId="174" fontId="65" fillId="0" borderId="0" applyFill="0" applyBorder="0" applyProtection="0">
      <alignment horizontal="right"/>
    </xf>
    <xf numFmtId="0" fontId="67" fillId="0" borderId="0" applyNumberFormat="0" applyFill="0" applyBorder="0" applyProtection="0">
      <alignment horizontal="center" vertical="center" wrapText="1"/>
    </xf>
    <xf numFmtId="1" fontId="68" fillId="0" borderId="0" applyNumberFormat="0" applyFill="0" applyBorder="0" applyProtection="0">
      <alignment horizontal="right" vertical="top"/>
    </xf>
    <xf numFmtId="0" fontId="68" fillId="0" borderId="0" applyNumberFormat="0" applyFill="0" applyBorder="0" applyProtection="0">
      <alignment horizontal="right" vertical="top"/>
    </xf>
    <xf numFmtId="175" fontId="65" fillId="0" borderId="0" applyNumberFormat="0" applyFill="0" applyBorder="0" applyProtection="0">
      <alignment horizontal="left"/>
    </xf>
    <xf numFmtId="0" fontId="65" fillId="0" borderId="0" applyNumberFormat="0" applyFill="0" applyBorder="0" applyProtection="0">
      <alignment horizontal="left"/>
    </xf>
    <xf numFmtId="0" fontId="68" fillId="0" borderId="0" applyNumberFormat="0" applyFill="0" applyBorder="0" applyProtection="0">
      <alignment horizontal="left" vertical="top"/>
    </xf>
    <xf numFmtId="0" fontId="69" fillId="0" borderId="0" applyNumberFormat="0" applyFill="0" applyBorder="0" applyAlignment="0" applyProtection="0"/>
    <xf numFmtId="0" fontId="70" fillId="0" borderId="31" applyNumberFormat="0" applyFill="0" applyAlignment="0" applyProtection="0"/>
    <xf numFmtId="0" fontId="63" fillId="0" borderId="0" applyNumberFormat="0" applyFill="0" applyBorder="0" applyAlignment="0" applyProtection="0"/>
    <xf numFmtId="9" fontId="12" fillId="0" borderId="0" applyFont="0" applyFill="0" applyBorder="0" applyAlignment="0" applyProtection="0"/>
    <xf numFmtId="0" fontId="12" fillId="0" borderId="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7" fontId="12" fillId="0" borderId="0" applyFont="0" applyFill="0" applyBorder="0" applyAlignment="0" applyProtection="0"/>
    <xf numFmtId="0" fontId="21" fillId="0" borderId="0">
      <protection locked="0"/>
    </xf>
    <xf numFmtId="0" fontId="12" fillId="0" borderId="0"/>
    <xf numFmtId="0" fontId="74" fillId="0" borderId="0" applyNumberFormat="0" applyFill="0" applyBorder="0" applyAlignment="0" applyProtection="0"/>
    <xf numFmtId="0" fontId="14" fillId="0" borderId="0" applyNumberFormat="0" applyFill="0" applyBorder="0" applyAlignment="0" applyProtection="0"/>
    <xf numFmtId="0" fontId="17" fillId="0" borderId="0"/>
    <xf numFmtId="0" fontId="9" fillId="0" borderId="0"/>
    <xf numFmtId="0" fontId="12" fillId="0" borderId="0"/>
    <xf numFmtId="0" fontId="12" fillId="0" borderId="0"/>
    <xf numFmtId="0" fontId="9" fillId="0" borderId="0"/>
    <xf numFmtId="0" fontId="9" fillId="0" borderId="0"/>
    <xf numFmtId="0" fontId="12" fillId="0" borderId="0"/>
    <xf numFmtId="0" fontId="12"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3" fillId="0" borderId="0"/>
    <xf numFmtId="0" fontId="12" fillId="0" borderId="0"/>
    <xf numFmtId="0" fontId="12" fillId="0" borderId="0"/>
    <xf numFmtId="0" fontId="12" fillId="0" borderId="0"/>
    <xf numFmtId="0" fontId="9" fillId="0" borderId="0"/>
    <xf numFmtId="3" fontId="12" fillId="0" borderId="0"/>
    <xf numFmtId="3" fontId="12" fillId="0" borderId="0"/>
    <xf numFmtId="3" fontId="12" fillId="0" borderId="0"/>
    <xf numFmtId="0" fontId="9" fillId="33" borderId="10" applyNumberFormat="0" applyFont="0" applyAlignment="0" applyProtection="0"/>
    <xf numFmtId="0" fontId="9" fillId="33" borderId="10" applyNumberFormat="0" applyFont="0" applyAlignment="0" applyProtection="0"/>
    <xf numFmtId="0" fontId="9" fillId="33" borderId="10" applyNumberFormat="0" applyFont="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5" fillId="0" borderId="0"/>
    <xf numFmtId="0" fontId="6" fillId="0" borderId="0"/>
    <xf numFmtId="0" fontId="4" fillId="0" borderId="0"/>
    <xf numFmtId="0" fontId="4"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0" fontId="3" fillId="0" borderId="0" applyFill="0"/>
    <xf numFmtId="0" fontId="3" fillId="0" borderId="0"/>
    <xf numFmtId="0" fontId="77" fillId="0" borderId="0"/>
    <xf numFmtId="0" fontId="53" fillId="0" borderId="0"/>
  </cellStyleXfs>
  <cellXfs count="575">
    <xf numFmtId="0" fontId="0" fillId="0" borderId="0" xfId="0"/>
    <xf numFmtId="0" fontId="21" fillId="2" borderId="0" xfId="0" applyFont="1" applyFill="1"/>
    <xf numFmtId="0" fontId="19" fillId="2" borderId="0" xfId="0" applyFont="1" applyFill="1"/>
    <xf numFmtId="0" fontId="21" fillId="2" borderId="0" xfId="0" applyFont="1" applyFill="1" applyAlignment="1">
      <alignment horizontal="right"/>
    </xf>
    <xf numFmtId="0" fontId="27" fillId="2" borderId="0" xfId="0" applyFont="1" applyFill="1"/>
    <xf numFmtId="167" fontId="17" fillId="2" borderId="0" xfId="0" applyNumberFormat="1" applyFont="1" applyFill="1" applyBorder="1" applyAlignment="1">
      <alignment horizontal="left"/>
    </xf>
    <xf numFmtId="0" fontId="21" fillId="2" borderId="0" xfId="0" applyFont="1" applyFill="1" applyAlignment="1"/>
    <xf numFmtId="165" fontId="21" fillId="2" borderId="0" xfId="2" applyNumberFormat="1" applyFont="1" applyFill="1" applyAlignment="1" applyProtection="1">
      <protection locked="0"/>
    </xf>
    <xf numFmtId="0" fontId="22" fillId="2" borderId="0" xfId="0" applyFont="1" applyFill="1"/>
    <xf numFmtId="1" fontId="17" fillId="2" borderId="0" xfId="0" applyNumberFormat="1" applyFont="1" applyFill="1" applyBorder="1" applyAlignment="1">
      <alignment horizontal="left"/>
    </xf>
    <xf numFmtId="166" fontId="17" fillId="2" borderId="0" xfId="0" applyNumberFormat="1" applyFont="1" applyFill="1" applyBorder="1" applyAlignment="1">
      <alignment horizontal="left"/>
    </xf>
    <xf numFmtId="0" fontId="14" fillId="2" borderId="0" xfId="1" applyFont="1" applyFill="1" applyAlignment="1" applyProtection="1"/>
    <xf numFmtId="0" fontId="16" fillId="2" borderId="0" xfId="0" applyFont="1" applyFill="1"/>
    <xf numFmtId="164" fontId="26" fillId="34" borderId="0" xfId="0" applyNumberFormat="1" applyFont="1" applyFill="1" applyBorder="1" applyAlignment="1">
      <alignment horizontal="right"/>
    </xf>
    <xf numFmtId="0" fontId="21" fillId="2" borderId="3" xfId="0" applyFont="1" applyFill="1" applyBorder="1"/>
    <xf numFmtId="0" fontId="21" fillId="34" borderId="0" xfId="0" applyFont="1" applyFill="1" applyAlignment="1">
      <alignment horizontal="right" wrapText="1"/>
    </xf>
    <xf numFmtId="0" fontId="21" fillId="34" borderId="0" xfId="0" applyFont="1" applyFill="1" applyBorder="1"/>
    <xf numFmtId="0" fontId="21" fillId="34" borderId="3" xfId="0" applyFont="1" applyFill="1" applyBorder="1"/>
    <xf numFmtId="0" fontId="25" fillId="34" borderId="0" xfId="0" applyFont="1" applyFill="1" applyBorder="1"/>
    <xf numFmtId="0" fontId="27" fillId="34" borderId="0" xfId="86" applyFont="1" applyFill="1"/>
    <xf numFmtId="0" fontId="24" fillId="34" borderId="0" xfId="86" applyFont="1" applyFill="1"/>
    <xf numFmtId="0" fontId="16" fillId="34" borderId="0" xfId="0" applyFont="1" applyFill="1"/>
    <xf numFmtId="165" fontId="21" fillId="2" borderId="3" xfId="2" applyNumberFormat="1" applyFont="1" applyFill="1" applyBorder="1" applyAlignment="1" applyProtection="1">
      <protection locked="0"/>
    </xf>
    <xf numFmtId="1" fontId="26" fillId="2" borderId="3" xfId="0" applyNumberFormat="1" applyFont="1" applyFill="1" applyBorder="1" applyAlignment="1">
      <alignment horizontal="left"/>
    </xf>
    <xf numFmtId="167" fontId="44" fillId="34" borderId="0" xfId="0" applyNumberFormat="1" applyFont="1" applyFill="1" applyBorder="1" applyAlignment="1">
      <alignment horizontal="right"/>
    </xf>
    <xf numFmtId="167" fontId="21" fillId="2" borderId="0" xfId="0" applyNumberFormat="1" applyFont="1" applyFill="1" applyBorder="1" applyAlignment="1">
      <alignment horizontal="left"/>
    </xf>
    <xf numFmtId="167" fontId="21" fillId="34" borderId="0" xfId="0" applyNumberFormat="1" applyFont="1" applyFill="1" applyBorder="1" applyAlignment="1">
      <alignment horizontal="right"/>
    </xf>
    <xf numFmtId="167" fontId="21" fillId="2" borderId="0" xfId="0" applyNumberFormat="1" applyFont="1" applyFill="1"/>
    <xf numFmtId="167" fontId="17" fillId="2" borderId="3" xfId="0" applyNumberFormat="1" applyFont="1" applyFill="1" applyBorder="1" applyAlignment="1">
      <alignment horizontal="left"/>
    </xf>
    <xf numFmtId="167" fontId="44" fillId="34" borderId="3" xfId="0" applyNumberFormat="1" applyFont="1" applyFill="1" applyBorder="1" applyAlignment="1">
      <alignment horizontal="right"/>
    </xf>
    <xf numFmtId="0" fontId="19" fillId="34" borderId="0" xfId="0" applyFont="1" applyFill="1"/>
    <xf numFmtId="0" fontId="21" fillId="2" borderId="0" xfId="0" applyFont="1" applyFill="1" applyBorder="1"/>
    <xf numFmtId="0" fontId="18" fillId="2" borderId="0" xfId="0" applyFont="1" applyFill="1"/>
    <xf numFmtId="0" fontId="21" fillId="34" borderId="0" xfId="0" applyFont="1" applyFill="1"/>
    <xf numFmtId="0" fontId="12" fillId="2" borderId="0" xfId="0" applyFont="1" applyFill="1"/>
    <xf numFmtId="0" fontId="14" fillId="34" borderId="0" xfId="1" applyFont="1" applyFill="1" applyAlignment="1" applyProtection="1"/>
    <xf numFmtId="0" fontId="12" fillId="34" borderId="0" xfId="0" applyFont="1" applyFill="1"/>
    <xf numFmtId="0" fontId="12" fillId="2" borderId="0" xfId="0" applyFont="1" applyFill="1" applyAlignment="1">
      <alignment horizontal="right"/>
    </xf>
    <xf numFmtId="0" fontId="12" fillId="34" borderId="3" xfId="0" applyFont="1" applyFill="1" applyBorder="1"/>
    <xf numFmtId="0" fontId="12" fillId="34" borderId="0" xfId="0" applyFont="1" applyFill="1" applyBorder="1"/>
    <xf numFmtId="2" fontId="12" fillId="34" borderId="0" xfId="0" applyNumberFormat="1" applyFont="1" applyFill="1"/>
    <xf numFmtId="164" fontId="12" fillId="34" borderId="3" xfId="0" applyNumberFormat="1" applyFont="1" applyFill="1" applyBorder="1"/>
    <xf numFmtId="164" fontId="12" fillId="2" borderId="0" xfId="0" applyNumberFormat="1" applyFont="1" applyFill="1"/>
    <xf numFmtId="167" fontId="12" fillId="2" borderId="0" xfId="0" applyNumberFormat="1" applyFont="1" applyFill="1"/>
    <xf numFmtId="2" fontId="12" fillId="2" borderId="0" xfId="0" applyNumberFormat="1" applyFont="1" applyFill="1"/>
    <xf numFmtId="167" fontId="12" fillId="34" borderId="0" xfId="0" applyNumberFormat="1" applyFont="1" applyFill="1" applyBorder="1" applyAlignment="1">
      <alignment horizontal="right"/>
    </xf>
    <xf numFmtId="167" fontId="12" fillId="34" borderId="3" xfId="0" applyNumberFormat="1" applyFont="1" applyFill="1" applyBorder="1" applyAlignment="1">
      <alignment horizontal="right"/>
    </xf>
    <xf numFmtId="166" fontId="12" fillId="2" borderId="0" xfId="0" applyNumberFormat="1" applyFont="1" applyFill="1"/>
    <xf numFmtId="164" fontId="12" fillId="34" borderId="0" xfId="0" applyNumberFormat="1" applyFont="1" applyFill="1" applyBorder="1"/>
    <xf numFmtId="0" fontId="12" fillId="2" borderId="0" xfId="0" applyFont="1" applyFill="1" applyAlignment="1"/>
    <xf numFmtId="3" fontId="12" fillId="2" borderId="0" xfId="0" applyNumberFormat="1" applyFont="1" applyFill="1"/>
    <xf numFmtId="168" fontId="12" fillId="2" borderId="0" xfId="2" applyNumberFormat="1" applyFont="1" applyFill="1" applyProtection="1">
      <protection locked="0"/>
    </xf>
    <xf numFmtId="167" fontId="12" fillId="34" borderId="0" xfId="0" applyNumberFormat="1" applyFont="1" applyFill="1"/>
    <xf numFmtId="3" fontId="12" fillId="34" borderId="0" xfId="0" applyNumberFormat="1" applyFont="1" applyFill="1"/>
    <xf numFmtId="0" fontId="12" fillId="34" borderId="0" xfId="86" applyFont="1" applyFill="1"/>
    <xf numFmtId="166" fontId="12" fillId="2" borderId="0" xfId="0" applyNumberFormat="1" applyFont="1" applyFill="1" applyBorder="1"/>
    <xf numFmtId="166" fontId="12" fillId="2" borderId="0" xfId="0" applyNumberFormat="1" applyFont="1" applyFill="1" applyBorder="1" applyAlignment="1">
      <alignment horizontal="right"/>
    </xf>
    <xf numFmtId="166" fontId="12" fillId="2" borderId="3" xfId="0" applyNumberFormat="1" applyFont="1" applyFill="1" applyBorder="1" applyAlignment="1">
      <alignment horizontal="right"/>
    </xf>
    <xf numFmtId="0" fontId="12" fillId="34" borderId="0" xfId="0" applyFont="1" applyFill="1"/>
    <xf numFmtId="0" fontId="12" fillId="2" borderId="0" xfId="0" applyFont="1" applyFill="1" applyAlignment="1">
      <alignment vertical="top" wrapText="1"/>
    </xf>
    <xf numFmtId="0" fontId="18" fillId="34" borderId="0" xfId="0" applyFont="1" applyFill="1" applyAlignment="1"/>
    <xf numFmtId="0" fontId="19" fillId="34" borderId="0" xfId="0" applyFont="1" applyFill="1" applyBorder="1"/>
    <xf numFmtId="0" fontId="18" fillId="34" borderId="0" xfId="0" applyFont="1" applyFill="1" applyBorder="1"/>
    <xf numFmtId="165" fontId="18" fillId="34" borderId="0" xfId="3" applyFont="1" applyFill="1" applyBorder="1" applyAlignment="1" applyProtection="1">
      <alignment horizontal="left"/>
      <protection locked="0"/>
    </xf>
    <xf numFmtId="167" fontId="16" fillId="34" borderId="0" xfId="0" applyNumberFormat="1" applyFont="1" applyFill="1"/>
    <xf numFmtId="3" fontId="16" fillId="34" borderId="0" xfId="0" applyNumberFormat="1" applyFont="1" applyFill="1"/>
    <xf numFmtId="0" fontId="12" fillId="2" borderId="13" xfId="121" applyFont="1" applyFill="1" applyBorder="1" applyAlignment="1">
      <alignment horizontal="right"/>
    </xf>
    <xf numFmtId="0" fontId="12" fillId="2" borderId="14" xfId="121" applyFont="1" applyFill="1" applyBorder="1" applyAlignment="1">
      <alignment horizontal="right"/>
    </xf>
    <xf numFmtId="0" fontId="12" fillId="2" borderId="15" xfId="121" applyFont="1" applyFill="1" applyBorder="1" applyAlignment="1">
      <alignment horizontal="right"/>
    </xf>
    <xf numFmtId="0" fontId="14" fillId="2" borderId="0" xfId="1" applyFill="1" applyAlignment="1" applyProtection="1"/>
    <xf numFmtId="0" fontId="12" fillId="2" borderId="0" xfId="134" applyFill="1"/>
    <xf numFmtId="0" fontId="12" fillId="2" borderId="0" xfId="134" applyFill="1" applyAlignment="1">
      <alignment horizontal="center"/>
    </xf>
    <xf numFmtId="0" fontId="24" fillId="2" borderId="0" xfId="134" applyFont="1" applyFill="1"/>
    <xf numFmtId="0" fontId="21" fillId="2" borderId="0" xfId="134" applyFont="1" applyFill="1" applyAlignment="1">
      <alignment horizontal="center"/>
    </xf>
    <xf numFmtId="0" fontId="23" fillId="2" borderId="0" xfId="134" applyFont="1" applyFill="1" applyAlignment="1">
      <alignment horizontal="center"/>
    </xf>
    <xf numFmtId="164" fontId="12" fillId="34" borderId="0" xfId="134" applyNumberFormat="1" applyFont="1" applyFill="1"/>
    <xf numFmtId="0" fontId="12" fillId="34" borderId="0" xfId="134" applyFont="1" applyFill="1"/>
    <xf numFmtId="1" fontId="24" fillId="2" borderId="0" xfId="134" applyNumberFormat="1" applyFont="1" applyFill="1"/>
    <xf numFmtId="164" fontId="19" fillId="2" borderId="0" xfId="134" applyNumberFormat="1" applyFont="1" applyFill="1"/>
    <xf numFmtId="164" fontId="12" fillId="2" borderId="0" xfId="134" applyNumberFormat="1" applyFill="1"/>
    <xf numFmtId="0" fontId="12" fillId="2" borderId="0" xfId="134" applyFill="1" applyBorder="1"/>
    <xf numFmtId="1" fontId="24" fillId="2" borderId="0" xfId="134" applyNumberFormat="1" applyFont="1" applyFill="1" applyBorder="1"/>
    <xf numFmtId="164" fontId="12" fillId="2" borderId="0" xfId="134" applyNumberFormat="1" applyFill="1" applyBorder="1"/>
    <xf numFmtId="0" fontId="12" fillId="2" borderId="0" xfId="134" applyFont="1" applyFill="1" applyBorder="1" applyAlignment="1">
      <alignment horizontal="right"/>
    </xf>
    <xf numFmtId="3" fontId="12" fillId="2" borderId="0" xfId="134" applyNumberFormat="1" applyFill="1" applyAlignment="1">
      <alignment horizontal="right"/>
    </xf>
    <xf numFmtId="3" fontId="12" fillId="2" borderId="3" xfId="134" applyNumberFormat="1" applyFill="1" applyBorder="1" applyAlignment="1">
      <alignment horizontal="right"/>
    </xf>
    <xf numFmtId="3" fontId="12" fillId="2" borderId="0" xfId="134" applyNumberFormat="1" applyFill="1" applyBorder="1" applyAlignment="1">
      <alignment horizontal="right"/>
    </xf>
    <xf numFmtId="0" fontId="12" fillId="2" borderId="0" xfId="134" applyFill="1" applyAlignment="1">
      <alignment horizontal="right"/>
    </xf>
    <xf numFmtId="0" fontId="12" fillId="2" borderId="3" xfId="134" applyFill="1" applyBorder="1" applyAlignment="1">
      <alignment horizontal="right"/>
    </xf>
    <xf numFmtId="0" fontId="12" fillId="2" borderId="2" xfId="134" applyFill="1" applyBorder="1" applyAlignment="1">
      <alignment horizontal="right"/>
    </xf>
    <xf numFmtId="0" fontId="12" fillId="2" borderId="0" xfId="134" applyFill="1" applyBorder="1" applyAlignment="1">
      <alignment horizontal="right"/>
    </xf>
    <xf numFmtId="0" fontId="12" fillId="34" borderId="0" xfId="127" applyFont="1" applyFill="1"/>
    <xf numFmtId="0" fontId="12" fillId="34" borderId="0" xfId="127" applyFont="1" applyFill="1" applyAlignment="1">
      <alignment horizontal="right"/>
    </xf>
    <xf numFmtId="0" fontId="12" fillId="34" borderId="3" xfId="127" applyFont="1" applyFill="1" applyBorder="1" applyAlignment="1">
      <alignment horizontal="right"/>
    </xf>
    <xf numFmtId="2" fontId="21" fillId="34" borderId="0" xfId="0" applyNumberFormat="1" applyFont="1" applyFill="1"/>
    <xf numFmtId="0" fontId="12" fillId="34" borderId="0" xfId="201" applyFont="1" applyFill="1"/>
    <xf numFmtId="0" fontId="18" fillId="34" borderId="0" xfId="201" applyFont="1" applyFill="1"/>
    <xf numFmtId="0" fontId="12" fillId="34" borderId="0" xfId="201" applyFont="1" applyFill="1" applyAlignment="1">
      <alignment vertical="center"/>
    </xf>
    <xf numFmtId="9" fontId="12" fillId="34" borderId="0" xfId="210" applyNumberFormat="1" applyFont="1" applyFill="1"/>
    <xf numFmtId="9" fontId="12" fillId="34" borderId="0" xfId="218" applyFont="1" applyFill="1"/>
    <xf numFmtId="1" fontId="12" fillId="34" borderId="0" xfId="58" applyNumberFormat="1" applyFont="1" applyFill="1" applyBorder="1" applyAlignment="1"/>
    <xf numFmtId="1" fontId="12" fillId="34" borderId="0" xfId="58" applyNumberFormat="1" applyFont="1" applyFill="1"/>
    <xf numFmtId="9" fontId="12" fillId="34" borderId="0" xfId="201" applyNumberFormat="1" applyFont="1" applyFill="1"/>
    <xf numFmtId="9" fontId="12" fillId="34" borderId="0" xfId="210" applyNumberFormat="1" applyFont="1" applyFill="1" applyBorder="1"/>
    <xf numFmtId="9" fontId="12" fillId="34" borderId="0" xfId="201" applyNumberFormat="1" applyFont="1" applyFill="1" applyBorder="1" applyAlignment="1">
      <alignment wrapText="1"/>
    </xf>
    <xf numFmtId="9" fontId="12" fillId="34" borderId="0" xfId="210" applyNumberFormat="1" applyFont="1" applyFill="1" applyAlignment="1">
      <alignment horizontal="left"/>
    </xf>
    <xf numFmtId="9" fontId="12" fillId="34" borderId="3" xfId="210" applyNumberFormat="1" applyFont="1" applyFill="1" applyBorder="1"/>
    <xf numFmtId="0" fontId="27" fillId="34" borderId="0" xfId="201" applyFont="1" applyFill="1"/>
    <xf numFmtId="0" fontId="16" fillId="34" borderId="0" xfId="201" applyFont="1" applyFill="1"/>
    <xf numFmtId="0" fontId="12" fillId="34" borderId="0" xfId="201" applyFont="1" applyFill="1" applyAlignment="1">
      <alignment wrapText="1"/>
    </xf>
    <xf numFmtId="0" fontId="16" fillId="34" borderId="0" xfId="199" applyFont="1" applyFill="1" applyAlignment="1">
      <alignment horizontal="left" wrapText="1"/>
    </xf>
    <xf numFmtId="0" fontId="16" fillId="34" borderId="0" xfId="199" applyFont="1" applyFill="1" applyAlignment="1">
      <alignment horizontal="left" vertical="top" wrapText="1"/>
    </xf>
    <xf numFmtId="0" fontId="19" fillId="34" borderId="0" xfId="189" applyFont="1" applyFill="1"/>
    <xf numFmtId="0" fontId="12" fillId="34" borderId="0" xfId="189" applyFont="1" applyFill="1"/>
    <xf numFmtId="165" fontId="72" fillId="34" borderId="0" xfId="2" applyFont="1" applyFill="1" applyAlignment="1" applyProtection="1">
      <alignment horizontal="left"/>
      <protection locked="0"/>
    </xf>
    <xf numFmtId="2" fontId="73" fillId="34" borderId="0" xfId="189" applyNumberFormat="1" applyFont="1" applyFill="1"/>
    <xf numFmtId="0" fontId="12" fillId="34" borderId="0" xfId="189" applyFill="1"/>
    <xf numFmtId="2" fontId="72" fillId="34" borderId="0" xfId="2" applyNumberFormat="1" applyFont="1" applyFill="1" applyAlignment="1" applyProtection="1">
      <alignment horizontal="right"/>
      <protection locked="0"/>
    </xf>
    <xf numFmtId="165" fontId="73" fillId="34" borderId="0" xfId="2" applyFont="1" applyFill="1" applyAlignment="1" applyProtection="1">
      <alignment horizontal="left"/>
      <protection locked="0"/>
    </xf>
    <xf numFmtId="0" fontId="73" fillId="34" borderId="0" xfId="189" applyFont="1" applyFill="1"/>
    <xf numFmtId="2" fontId="73" fillId="34" borderId="0" xfId="189" applyNumberFormat="1" applyFont="1" applyFill="1" applyAlignment="1">
      <alignment horizontal="right"/>
    </xf>
    <xf numFmtId="166" fontId="12" fillId="34" borderId="0" xfId="189" applyNumberFormat="1" applyFont="1" applyFill="1"/>
    <xf numFmtId="165" fontId="73" fillId="34" borderId="0" xfId="2" applyFont="1" applyFill="1" applyAlignment="1" applyProtection="1">
      <alignment horizontal="right"/>
      <protection locked="0"/>
    </xf>
    <xf numFmtId="2" fontId="73" fillId="34" borderId="0" xfId="128" applyNumberFormat="1" applyFont="1" applyFill="1" applyAlignment="1">
      <alignment horizontal="right"/>
    </xf>
    <xf numFmtId="2" fontId="73" fillId="34" borderId="0" xfId="128" applyNumberFormat="1" applyFont="1" applyFill="1"/>
    <xf numFmtId="0" fontId="12" fillId="34" borderId="0" xfId="128" applyFill="1"/>
    <xf numFmtId="0" fontId="73" fillId="34" borderId="0" xfId="128" applyFont="1" applyFill="1"/>
    <xf numFmtId="1" fontId="73" fillId="34" borderId="0" xfId="211" applyNumberFormat="1" applyFont="1" applyFill="1"/>
    <xf numFmtId="9" fontId="73" fillId="34" borderId="0" xfId="211" applyFont="1" applyFill="1"/>
    <xf numFmtId="0" fontId="73" fillId="34" borderId="0" xfId="128" applyFont="1" applyFill="1" applyAlignment="1">
      <alignment horizontal="left"/>
    </xf>
    <xf numFmtId="176" fontId="73" fillId="34" borderId="0" xfId="174" applyNumberFormat="1" applyFont="1" applyFill="1"/>
    <xf numFmtId="2" fontId="22" fillId="34" borderId="0" xfId="2" applyNumberFormat="1" applyFont="1" applyFill="1" applyAlignment="1" applyProtection="1">
      <alignment horizontal="left"/>
      <protection locked="0"/>
    </xf>
    <xf numFmtId="164" fontId="73" fillId="34" borderId="0" xfId="128" applyNumberFormat="1" applyFont="1" applyFill="1"/>
    <xf numFmtId="171" fontId="12" fillId="34" borderId="0" xfId="189" applyNumberFormat="1" applyFont="1" applyFill="1"/>
    <xf numFmtId="169" fontId="12" fillId="34" borderId="0" xfId="189" applyNumberFormat="1" applyFont="1" applyFill="1"/>
    <xf numFmtId="167" fontId="12" fillId="34" borderId="0" xfId="189" applyNumberFormat="1" applyFont="1" applyFill="1"/>
    <xf numFmtId="166" fontId="12" fillId="34" borderId="0" xfId="189" applyNumberFormat="1" applyFont="1" applyFill="1" applyBorder="1"/>
    <xf numFmtId="171" fontId="12" fillId="34" borderId="0" xfId="189" applyNumberFormat="1" applyFont="1" applyFill="1" applyBorder="1"/>
    <xf numFmtId="167" fontId="12" fillId="34" borderId="0" xfId="189" applyNumberFormat="1" applyFont="1" applyFill="1" applyBorder="1"/>
    <xf numFmtId="166" fontId="12" fillId="34" borderId="0" xfId="189" applyNumberFormat="1" applyFont="1" applyFill="1" applyBorder="1" applyAlignment="1">
      <alignment horizontal="right"/>
    </xf>
    <xf numFmtId="172" fontId="12" fillId="34" borderId="0" xfId="189" applyNumberFormat="1" applyFont="1" applyFill="1" applyBorder="1"/>
    <xf numFmtId="0" fontId="12" fillId="34" borderId="0" xfId="233" applyFill="1"/>
    <xf numFmtId="2" fontId="12" fillId="34" borderId="0" xfId="189" applyNumberFormat="1" applyFill="1"/>
    <xf numFmtId="0" fontId="12" fillId="34" borderId="3" xfId="127" applyFont="1" applyFill="1" applyBorder="1"/>
    <xf numFmtId="0" fontId="19" fillId="34" borderId="3" xfId="127" applyFont="1" applyFill="1" applyBorder="1" applyAlignment="1">
      <alignment horizontal="center" vertical="center" wrapText="1"/>
    </xf>
    <xf numFmtId="0" fontId="75" fillId="34" borderId="0" xfId="127" applyFont="1" applyFill="1"/>
    <xf numFmtId="0" fontId="75" fillId="34" borderId="0" xfId="127" applyFont="1" applyFill="1" applyAlignment="1">
      <alignment horizontal="right" vertical="center"/>
    </xf>
    <xf numFmtId="0" fontId="29" fillId="34" borderId="0" xfId="127" applyFont="1" applyFill="1" applyAlignment="1">
      <alignment horizontal="right" vertical="center"/>
    </xf>
    <xf numFmtId="0" fontId="12" fillId="34" borderId="0" xfId="127" applyFont="1" applyFill="1" applyAlignment="1">
      <alignment horizontal="right" vertical="center"/>
    </xf>
    <xf numFmtId="3" fontId="12" fillId="34" borderId="0" xfId="127" applyNumberFormat="1" applyFont="1" applyFill="1"/>
    <xf numFmtId="0" fontId="29" fillId="34" borderId="0" xfId="127" applyFont="1" applyFill="1"/>
    <xf numFmtId="3" fontId="29" fillId="34" borderId="0" xfId="127" applyNumberFormat="1" applyFont="1" applyFill="1"/>
    <xf numFmtId="0" fontId="75" fillId="34" borderId="0" xfId="127" applyFont="1" applyFill="1" applyAlignment="1"/>
    <xf numFmtId="0" fontId="29" fillId="34" borderId="0" xfId="127" applyFont="1" applyFill="1" applyAlignment="1"/>
    <xf numFmtId="3" fontId="12" fillId="34" borderId="0" xfId="127" applyNumberFormat="1" applyFont="1" applyFill="1" applyBorder="1"/>
    <xf numFmtId="0" fontId="12" fillId="34" borderId="0" xfId="127" applyFont="1" applyFill="1" applyBorder="1" applyAlignment="1">
      <alignment horizontal="right"/>
    </xf>
    <xf numFmtId="3" fontId="75" fillId="34" borderId="0" xfId="127" applyNumberFormat="1" applyFont="1" applyFill="1"/>
    <xf numFmtId="9" fontId="12" fillId="34" borderId="0" xfId="210" applyNumberFormat="1" applyFont="1" applyFill="1" applyBorder="1" applyAlignment="1">
      <alignment horizontal="left"/>
    </xf>
    <xf numFmtId="0" fontId="12" fillId="2" borderId="16" xfId="121" applyFont="1" applyFill="1" applyBorder="1" applyAlignment="1">
      <alignment horizontal="right"/>
    </xf>
    <xf numFmtId="0" fontId="12" fillId="2" borderId="17" xfId="121" applyFont="1" applyFill="1" applyBorder="1" applyAlignment="1">
      <alignment horizontal="right"/>
    </xf>
    <xf numFmtId="0" fontId="12" fillId="2" borderId="19" xfId="121" applyFont="1" applyFill="1" applyBorder="1" applyAlignment="1">
      <alignment horizontal="right"/>
    </xf>
    <xf numFmtId="0" fontId="12" fillId="2" borderId="20" xfId="121" applyFont="1" applyFill="1" applyBorder="1" applyAlignment="1">
      <alignment horizontal="right"/>
    </xf>
    <xf numFmtId="0" fontId="12" fillId="2" borderId="18" xfId="121" applyFont="1" applyFill="1" applyBorder="1" applyAlignment="1">
      <alignment horizontal="right"/>
    </xf>
    <xf numFmtId="0" fontId="12" fillId="2" borderId="32" xfId="121" applyFont="1" applyFill="1" applyBorder="1" applyAlignment="1">
      <alignment horizontal="right"/>
    </xf>
    <xf numFmtId="2" fontId="12" fillId="34" borderId="16" xfId="189" applyNumberFormat="1" applyFill="1" applyBorder="1"/>
    <xf numFmtId="2" fontId="12" fillId="34" borderId="17" xfId="189" applyNumberFormat="1" applyFill="1" applyBorder="1"/>
    <xf numFmtId="2" fontId="12" fillId="34" borderId="19" xfId="189" applyNumberFormat="1" applyFill="1" applyBorder="1"/>
    <xf numFmtId="2" fontId="12" fillId="34" borderId="20" xfId="189" applyNumberFormat="1" applyFill="1" applyBorder="1"/>
    <xf numFmtId="2" fontId="12" fillId="34" borderId="18" xfId="189" applyNumberFormat="1" applyFill="1" applyBorder="1"/>
    <xf numFmtId="2" fontId="12" fillId="34" borderId="32" xfId="189" applyNumberFormat="1" applyFill="1" applyBorder="1"/>
    <xf numFmtId="2" fontId="21" fillId="34" borderId="0" xfId="0" applyNumberFormat="1" applyFont="1" applyFill="1" applyBorder="1" applyAlignment="1">
      <alignment horizontal="right"/>
    </xf>
    <xf numFmtId="3" fontId="12" fillId="2" borderId="3" xfId="36" applyNumberFormat="1" applyFont="1" applyFill="1" applyBorder="1" applyAlignment="1">
      <alignment horizontal="right"/>
    </xf>
    <xf numFmtId="178" fontId="12" fillId="2" borderId="2" xfId="0" applyNumberFormat="1" applyFont="1" applyFill="1" applyBorder="1"/>
    <xf numFmtId="178" fontId="12" fillId="2" borderId="0" xfId="0" applyNumberFormat="1" applyFont="1" applyFill="1" applyBorder="1"/>
    <xf numFmtId="178" fontId="12" fillId="2" borderId="3" xfId="0" applyNumberFormat="1" applyFont="1" applyFill="1" applyBorder="1"/>
    <xf numFmtId="167" fontId="19" fillId="2" borderId="0" xfId="134" applyNumberFormat="1" applyFont="1" applyFill="1"/>
    <xf numFmtId="167" fontId="12" fillId="2" borderId="0" xfId="134" applyNumberFormat="1" applyFill="1"/>
    <xf numFmtId="179" fontId="21" fillId="34" borderId="0" xfId="0" applyNumberFormat="1" applyFont="1" applyFill="1"/>
    <xf numFmtId="0" fontId="12" fillId="34" borderId="0" xfId="0" applyFont="1" applyFill="1"/>
    <xf numFmtId="0" fontId="14" fillId="34" borderId="0" xfId="1" applyNumberFormat="1" applyFont="1" applyFill="1" applyAlignment="1" applyProtection="1">
      <alignment vertical="top" wrapText="1"/>
    </xf>
    <xf numFmtId="0" fontId="8" fillId="2" borderId="0" xfId="0" applyNumberFormat="1" applyFont="1" applyFill="1" applyAlignment="1">
      <alignment vertical="top" wrapText="1"/>
    </xf>
    <xf numFmtId="0" fontId="8" fillId="2" borderId="0" xfId="0" applyFont="1" applyFill="1" applyAlignment="1">
      <alignment vertical="top" wrapText="1"/>
    </xf>
    <xf numFmtId="0" fontId="8" fillId="2" borderId="0" xfId="0" applyFont="1" applyFill="1"/>
    <xf numFmtId="3" fontId="12" fillId="34" borderId="3" xfId="127" applyNumberFormat="1" applyFont="1" applyFill="1" applyBorder="1"/>
    <xf numFmtId="0" fontId="14" fillId="2" borderId="0" xfId="1" applyFill="1" applyAlignment="1" applyProtection="1">
      <alignment vertical="top" wrapText="1"/>
    </xf>
    <xf numFmtId="0" fontId="7" fillId="2" borderId="0" xfId="0" applyFont="1" applyFill="1"/>
    <xf numFmtId="0" fontId="14" fillId="2" borderId="0" xfId="1" applyFill="1" applyAlignment="1" applyProtection="1">
      <alignment horizontal="left"/>
    </xf>
    <xf numFmtId="3" fontId="12" fillId="2" borderId="2" xfId="134" applyNumberFormat="1" applyFill="1" applyBorder="1" applyAlignment="1">
      <alignment horizontal="right"/>
    </xf>
    <xf numFmtId="0" fontId="16" fillId="2" borderId="0" xfId="0" applyFont="1" applyFill="1" applyAlignment="1">
      <alignment horizontal="left"/>
    </xf>
    <xf numFmtId="1" fontId="16" fillId="34" borderId="0" xfId="127" applyNumberFormat="1" applyFont="1" applyFill="1" applyAlignment="1">
      <alignment vertical="top" wrapText="1"/>
    </xf>
    <xf numFmtId="0" fontId="4" fillId="34" borderId="0" xfId="307" applyFont="1" applyFill="1"/>
    <xf numFmtId="0" fontId="4" fillId="34" borderId="0" xfId="307" applyFont="1" applyFill="1" applyAlignment="1">
      <alignment horizontal="left"/>
    </xf>
    <xf numFmtId="2" fontId="4" fillId="34" borderId="0" xfId="307" applyNumberFormat="1" applyFont="1" applyFill="1" applyBorder="1"/>
    <xf numFmtId="0" fontId="4" fillId="34" borderId="0" xfId="307" applyFont="1" applyFill="1" applyBorder="1"/>
    <xf numFmtId="0" fontId="16" fillId="34" borderId="0" xfId="307" applyFont="1" applyFill="1" applyBorder="1" applyAlignment="1"/>
    <xf numFmtId="0" fontId="27" fillId="34" borderId="0" xfId="307" applyFont="1" applyFill="1" applyBorder="1"/>
    <xf numFmtId="167" fontId="4" fillId="34" borderId="0" xfId="307" applyNumberFormat="1" applyFont="1" applyFill="1"/>
    <xf numFmtId="2" fontId="4" fillId="34" borderId="3" xfId="307" applyNumberFormat="1" applyFont="1" applyFill="1" applyBorder="1"/>
    <xf numFmtId="0" fontId="4" fillId="34" borderId="3" xfId="307" applyFont="1" applyFill="1" applyBorder="1"/>
    <xf numFmtId="2" fontId="4" fillId="34" borderId="0" xfId="307" applyNumberFormat="1" applyFont="1" applyFill="1"/>
    <xf numFmtId="4" fontId="4" fillId="34" borderId="0" xfId="307" applyNumberFormat="1" applyFont="1" applyFill="1"/>
    <xf numFmtId="4" fontId="4" fillId="34" borderId="0" xfId="307" applyNumberFormat="1" applyFont="1" applyFill="1" applyBorder="1"/>
    <xf numFmtId="0" fontId="21" fillId="34" borderId="0" xfId="307" applyFont="1" applyFill="1" applyBorder="1" applyAlignment="1">
      <alignment vertical="center" wrapText="1"/>
    </xf>
    <xf numFmtId="0" fontId="21" fillId="34" borderId="0" xfId="307" applyFont="1" applyFill="1" applyAlignment="1">
      <alignment horizontal="center" vertical="center" wrapText="1"/>
    </xf>
    <xf numFmtId="0" fontId="21" fillId="34" borderId="2" xfId="307" applyFont="1" applyFill="1" applyBorder="1" applyAlignment="1">
      <alignment horizontal="center" vertical="center" wrapText="1"/>
    </xf>
    <xf numFmtId="0" fontId="4" fillId="34" borderId="0" xfId="307" quotePrefix="1" applyFont="1" applyFill="1"/>
    <xf numFmtId="0" fontId="21" fillId="34" borderId="0" xfId="307" applyFont="1" applyFill="1"/>
    <xf numFmtId="0" fontId="21" fillId="34" borderId="1" xfId="307" applyFont="1" applyFill="1" applyBorder="1" applyAlignment="1">
      <alignment horizontal="right" vertical="center"/>
    </xf>
    <xf numFmtId="0" fontId="4" fillId="34" borderId="1" xfId="307" applyFont="1" applyFill="1" applyBorder="1" applyAlignment="1">
      <alignment vertical="center"/>
    </xf>
    <xf numFmtId="0" fontId="21" fillId="34" borderId="0" xfId="307" applyFont="1" applyFill="1" applyAlignment="1">
      <alignment horizontal="left" vertical="center" wrapText="1"/>
    </xf>
    <xf numFmtId="0" fontId="12" fillId="2" borderId="0" xfId="0" applyFont="1" applyFill="1" applyBorder="1"/>
    <xf numFmtId="2" fontId="12" fillId="2" borderId="0" xfId="0" applyNumberFormat="1" applyFont="1" applyFill="1" applyBorder="1"/>
    <xf numFmtId="170" fontId="12" fillId="2" borderId="0" xfId="0" applyNumberFormat="1" applyFont="1" applyFill="1" applyBorder="1"/>
    <xf numFmtId="170" fontId="12" fillId="2" borderId="17" xfId="121" applyNumberFormat="1" applyFont="1" applyFill="1" applyBorder="1" applyAlignment="1">
      <alignment horizontal="right"/>
    </xf>
    <xf numFmtId="170" fontId="12" fillId="2" borderId="20" xfId="121" applyNumberFormat="1" applyFont="1" applyFill="1" applyBorder="1" applyAlignment="1">
      <alignment horizontal="right"/>
    </xf>
    <xf numFmtId="170" fontId="12" fillId="2" borderId="32" xfId="121" applyNumberFormat="1" applyFont="1" applyFill="1" applyBorder="1" applyAlignment="1">
      <alignment horizontal="right"/>
    </xf>
    <xf numFmtId="9" fontId="4" fillId="34" borderId="0" xfId="210" applyNumberFormat="1" applyFont="1" applyFill="1"/>
    <xf numFmtId="9" fontId="4" fillId="34" borderId="0" xfId="201" applyNumberFormat="1" applyFont="1" applyFill="1" applyBorder="1" applyAlignment="1">
      <alignment wrapText="1"/>
    </xf>
    <xf numFmtId="9" fontId="4" fillId="34" borderId="0" xfId="210" applyNumberFormat="1" applyFont="1" applyFill="1" applyBorder="1"/>
    <xf numFmtId="0" fontId="3" fillId="0" borderId="0" xfId="0" applyFont="1"/>
    <xf numFmtId="0" fontId="3" fillId="34" borderId="0" xfId="127" applyFont="1" applyFill="1" applyBorder="1" applyAlignment="1">
      <alignment horizontal="right"/>
    </xf>
    <xf numFmtId="0" fontId="3" fillId="34" borderId="3" xfId="127" applyFont="1" applyFill="1" applyBorder="1" applyAlignment="1">
      <alignment horizontal="right"/>
    </xf>
    <xf numFmtId="1" fontId="3" fillId="2" borderId="0" xfId="134" applyNumberFormat="1" applyFont="1" applyFill="1"/>
    <xf numFmtId="164" fontId="3" fillId="2" borderId="0" xfId="134" applyNumberFormat="1" applyFont="1" applyFill="1"/>
    <xf numFmtId="0" fontId="3" fillId="2" borderId="0" xfId="134" applyFont="1" applyFill="1"/>
    <xf numFmtId="0" fontId="12" fillId="2" borderId="33" xfId="121" applyFont="1" applyFill="1" applyBorder="1" applyAlignment="1">
      <alignment horizontal="right"/>
    </xf>
    <xf numFmtId="2" fontId="2" fillId="34" borderId="0" xfId="0" applyNumberFormat="1" applyFont="1" applyFill="1" applyBorder="1" applyAlignment="1">
      <alignment horizontal="right"/>
    </xf>
    <xf numFmtId="2" fontId="43" fillId="34" borderId="0" xfId="0" applyNumberFormat="1" applyFont="1" applyFill="1" applyBorder="1" applyAlignment="1">
      <alignment horizontal="right"/>
    </xf>
    <xf numFmtId="2" fontId="2" fillId="34" borderId="3" xfId="0" applyNumberFormat="1" applyFont="1" applyFill="1" applyBorder="1" applyAlignment="1">
      <alignment horizontal="right"/>
    </xf>
    <xf numFmtId="0" fontId="3" fillId="34" borderId="0" xfId="0" applyFont="1" applyFill="1"/>
    <xf numFmtId="0" fontId="3" fillId="0" borderId="0" xfId="307" applyFont="1" applyFill="1"/>
    <xf numFmtId="9" fontId="3" fillId="0" borderId="0" xfId="307" applyNumberFormat="1" applyFont="1" applyFill="1"/>
    <xf numFmtId="3" fontId="3" fillId="0" borderId="0" xfId="307" applyNumberFormat="1" applyFont="1" applyFill="1"/>
    <xf numFmtId="0" fontId="3" fillId="2" borderId="0" xfId="0" applyFont="1" applyFill="1" applyAlignment="1"/>
    <xf numFmtId="3" fontId="0" fillId="0" borderId="0" xfId="0" applyNumberFormat="1"/>
    <xf numFmtId="170" fontId="0" fillId="0" borderId="0" xfId="0" applyNumberFormat="1"/>
    <xf numFmtId="0" fontId="14" fillId="2" borderId="0" xfId="1" applyFont="1" applyFill="1" applyAlignment="1" applyProtection="1"/>
    <xf numFmtId="170" fontId="12" fillId="34" borderId="0" xfId="210" applyNumberFormat="1" applyFont="1" applyFill="1"/>
    <xf numFmtId="170" fontId="12" fillId="34" borderId="0" xfId="218" applyNumberFormat="1" applyFont="1" applyFill="1"/>
    <xf numFmtId="170" fontId="12" fillId="34" borderId="0" xfId="218" applyNumberFormat="1" applyFont="1" applyFill="1" applyBorder="1"/>
    <xf numFmtId="170" fontId="12" fillId="34" borderId="0" xfId="210" applyNumberFormat="1" applyFont="1" applyFill="1" applyBorder="1"/>
    <xf numFmtId="10" fontId="12" fillId="34" borderId="0" xfId="0" applyNumberFormat="1" applyFont="1" applyFill="1"/>
    <xf numFmtId="0" fontId="3" fillId="2" borderId="0" xfId="0" applyFont="1" applyFill="1"/>
    <xf numFmtId="0" fontId="3" fillId="2" borderId="0" xfId="313" applyFont="1" applyFill="1"/>
    <xf numFmtId="0" fontId="3" fillId="2" borderId="0" xfId="313" applyFont="1" applyFill="1" applyBorder="1"/>
    <xf numFmtId="3" fontId="3" fillId="2" borderId="0" xfId="313" applyNumberFormat="1" applyFont="1" applyFill="1"/>
    <xf numFmtId="0" fontId="3" fillId="2" borderId="0" xfId="313" applyFont="1" applyFill="1" applyAlignment="1">
      <alignment horizontal="center"/>
    </xf>
    <xf numFmtId="0" fontId="21" fillId="2" borderId="20" xfId="313" applyFont="1" applyFill="1" applyBorder="1" applyAlignment="1">
      <alignment horizontal="justify" vertical="center" wrapText="1"/>
    </xf>
    <xf numFmtId="0" fontId="21" fillId="2" borderId="0" xfId="313" applyFont="1" applyFill="1" applyBorder="1" applyAlignment="1">
      <alignment horizontal="justify" vertical="center" wrapText="1"/>
    </xf>
    <xf numFmtId="0" fontId="21" fillId="2" borderId="19" xfId="313" applyFont="1" applyFill="1" applyBorder="1" applyAlignment="1">
      <alignment horizontal="justify" vertical="center" wrapText="1"/>
    </xf>
    <xf numFmtId="3" fontId="3" fillId="2" borderId="32" xfId="313" applyNumberFormat="1" applyFont="1" applyFill="1" applyBorder="1" applyAlignment="1">
      <alignment horizontal="right" vertical="center" wrapText="1"/>
    </xf>
    <xf numFmtId="0" fontId="3" fillId="2" borderId="32" xfId="313" applyFont="1" applyFill="1" applyBorder="1" applyAlignment="1">
      <alignment horizontal="right" vertical="center" wrapText="1"/>
    </xf>
    <xf numFmtId="2" fontId="3" fillId="2" borderId="32" xfId="313" applyNumberFormat="1" applyFont="1" applyFill="1" applyBorder="1" applyAlignment="1">
      <alignment horizontal="right" vertical="center" wrapText="1"/>
    </xf>
    <xf numFmtId="3" fontId="3" fillId="2" borderId="20" xfId="313" applyNumberFormat="1" applyFont="1" applyFill="1" applyBorder="1" applyAlignment="1">
      <alignment horizontal="right" vertical="center" wrapText="1"/>
    </xf>
    <xf numFmtId="0" fontId="3" fillId="2" borderId="20" xfId="313" applyFont="1" applyFill="1" applyBorder="1" applyAlignment="1">
      <alignment horizontal="right" vertical="center" wrapText="1"/>
    </xf>
    <xf numFmtId="2" fontId="3" fillId="2" borderId="20" xfId="313" applyNumberFormat="1" applyFont="1" applyFill="1" applyBorder="1" applyAlignment="1">
      <alignment horizontal="right" vertical="center" wrapText="1"/>
    </xf>
    <xf numFmtId="0" fontId="3" fillId="2" borderId="0" xfId="313" applyFont="1" applyFill="1" applyAlignment="1">
      <alignment vertical="center"/>
    </xf>
    <xf numFmtId="0" fontId="3" fillId="2" borderId="0" xfId="313" applyFont="1" applyFill="1" applyBorder="1" applyAlignment="1">
      <alignment vertical="center"/>
    </xf>
    <xf numFmtId="3" fontId="21" fillId="2" borderId="20" xfId="313" applyNumberFormat="1" applyFont="1" applyFill="1" applyBorder="1" applyAlignment="1">
      <alignment horizontal="right" vertical="center" wrapText="1"/>
    </xf>
    <xf numFmtId="0" fontId="21" fillId="2" borderId="20" xfId="313" applyFont="1" applyFill="1" applyBorder="1" applyAlignment="1">
      <alignment horizontal="right" vertical="center" wrapText="1"/>
    </xf>
    <xf numFmtId="2" fontId="21" fillId="2" borderId="20" xfId="313" applyNumberFormat="1" applyFont="1" applyFill="1" applyBorder="1" applyAlignment="1">
      <alignment horizontal="right" vertical="center" wrapText="1"/>
    </xf>
    <xf numFmtId="0" fontId="19" fillId="2" borderId="0" xfId="313" applyFont="1" applyFill="1"/>
    <xf numFmtId="0" fontId="19" fillId="2" borderId="0" xfId="313" applyFont="1" applyFill="1" applyBorder="1"/>
    <xf numFmtId="0" fontId="19" fillId="2" borderId="0" xfId="313" applyFont="1" applyFill="1" applyAlignment="1">
      <alignment wrapText="1"/>
    </xf>
    <xf numFmtId="0" fontId="18" fillId="2" borderId="0" xfId="313" applyFont="1" applyFill="1" applyAlignment="1">
      <alignment wrapText="1"/>
    </xf>
    <xf numFmtId="3" fontId="3" fillId="2" borderId="0" xfId="313" applyNumberFormat="1" applyFont="1" applyFill="1" applyBorder="1" applyAlignment="1">
      <alignment horizontal="right" vertical="center" wrapText="1"/>
    </xf>
    <xf numFmtId="0" fontId="16" fillId="2" borderId="0" xfId="313" applyFont="1" applyFill="1" applyBorder="1" applyAlignment="1">
      <alignment horizontal="left" vertical="center" wrapText="1"/>
    </xf>
    <xf numFmtId="0" fontId="27" fillId="2" borderId="0" xfId="313" applyFont="1" applyFill="1" applyBorder="1" applyAlignment="1">
      <alignment horizontal="left" vertical="center" wrapText="1"/>
    </xf>
    <xf numFmtId="0" fontId="21" fillId="2" borderId="0" xfId="313" applyFont="1" applyFill="1" applyBorder="1" applyAlignment="1">
      <alignment horizontal="right" vertical="center" wrapText="1"/>
    </xf>
    <xf numFmtId="3" fontId="3" fillId="2" borderId="34" xfId="313" applyNumberFormat="1" applyFont="1" applyFill="1" applyBorder="1" applyAlignment="1">
      <alignment horizontal="right" vertical="center" wrapText="1"/>
    </xf>
    <xf numFmtId="3" fontId="3" fillId="2" borderId="18" xfId="313" applyNumberFormat="1" applyFont="1" applyFill="1" applyBorder="1" applyAlignment="1">
      <alignment horizontal="right" vertical="center" wrapText="1"/>
    </xf>
    <xf numFmtId="3" fontId="3" fillId="2" borderId="35" xfId="313" applyNumberFormat="1" applyFont="1" applyFill="1" applyBorder="1" applyAlignment="1">
      <alignment horizontal="right" vertical="center" wrapText="1"/>
    </xf>
    <xf numFmtId="3" fontId="3" fillId="2" borderId="36" xfId="313" applyNumberFormat="1" applyFont="1" applyFill="1" applyBorder="1" applyAlignment="1">
      <alignment horizontal="right" vertical="center" wrapText="1"/>
    </xf>
    <xf numFmtId="3" fontId="3" fillId="2" borderId="19" xfId="313" applyNumberFormat="1" applyFont="1" applyFill="1" applyBorder="1" applyAlignment="1">
      <alignment horizontal="right" vertical="center" wrapText="1"/>
    </xf>
    <xf numFmtId="3" fontId="3" fillId="2" borderId="37" xfId="313" applyNumberFormat="1" applyFont="1" applyFill="1" applyBorder="1" applyAlignment="1">
      <alignment horizontal="right" vertical="center" wrapText="1"/>
    </xf>
    <xf numFmtId="164" fontId="3" fillId="2" borderId="36" xfId="313" applyNumberFormat="1" applyFont="1" applyFill="1" applyBorder="1" applyAlignment="1">
      <alignment horizontal="right" vertical="center" wrapText="1"/>
    </xf>
    <xf numFmtId="164" fontId="3" fillId="2" borderId="19" xfId="313" applyNumberFormat="1" applyFont="1" applyFill="1" applyBorder="1" applyAlignment="1">
      <alignment horizontal="right" vertical="center" wrapText="1"/>
    </xf>
    <xf numFmtId="0" fontId="3" fillId="2" borderId="36" xfId="313" applyFont="1" applyFill="1" applyBorder="1" applyAlignment="1">
      <alignment horizontal="right" vertical="center" wrapText="1"/>
    </xf>
    <xf numFmtId="164" fontId="3" fillId="2" borderId="37" xfId="313" applyNumberFormat="1" applyFont="1" applyFill="1" applyBorder="1" applyAlignment="1">
      <alignment horizontal="right" vertical="center" wrapText="1"/>
    </xf>
    <xf numFmtId="0" fontId="3" fillId="2" borderId="19" xfId="313" applyFont="1" applyFill="1" applyBorder="1" applyAlignment="1">
      <alignment horizontal="right" vertical="center" wrapText="1"/>
    </xf>
    <xf numFmtId="0" fontId="3" fillId="2" borderId="37" xfId="313" applyFont="1" applyFill="1" applyBorder="1" applyAlignment="1">
      <alignment horizontal="right" vertical="center" wrapText="1"/>
    </xf>
    <xf numFmtId="2" fontId="21" fillId="2" borderId="38" xfId="313" applyNumberFormat="1" applyFont="1" applyFill="1" applyBorder="1" applyAlignment="1">
      <alignment horizontal="right" vertical="center" wrapText="1"/>
    </xf>
    <xf numFmtId="2" fontId="21" fillId="2" borderId="19" xfId="313" applyNumberFormat="1" applyFont="1" applyFill="1" applyBorder="1" applyAlignment="1">
      <alignment horizontal="right" vertical="center" wrapText="1"/>
    </xf>
    <xf numFmtId="0" fontId="21" fillId="2" borderId="38" xfId="313" applyFont="1" applyFill="1" applyBorder="1" applyAlignment="1">
      <alignment horizontal="right" vertical="center" wrapText="1"/>
    </xf>
    <xf numFmtId="2" fontId="21" fillId="2" borderId="37" xfId="313" applyNumberFormat="1" applyFont="1" applyFill="1" applyBorder="1" applyAlignment="1">
      <alignment horizontal="right" vertical="center" wrapText="1"/>
    </xf>
    <xf numFmtId="0" fontId="0" fillId="0" borderId="2" xfId="0" applyBorder="1"/>
    <xf numFmtId="10" fontId="0" fillId="0" borderId="2" xfId="0" applyNumberFormat="1" applyBorder="1"/>
    <xf numFmtId="0" fontId="0" fillId="0" borderId="0" xfId="0" applyBorder="1"/>
    <xf numFmtId="10" fontId="0" fillId="0" borderId="0" xfId="0" applyNumberFormat="1" applyBorder="1"/>
    <xf numFmtId="0" fontId="0" fillId="0" borderId="3" xfId="0" applyBorder="1"/>
    <xf numFmtId="10" fontId="0" fillId="0" borderId="3" xfId="0" applyNumberFormat="1" applyBorder="1"/>
    <xf numFmtId="0" fontId="27" fillId="0" borderId="0" xfId="134" applyFont="1" applyFill="1" applyAlignment="1">
      <alignment horizontal="left"/>
    </xf>
    <xf numFmtId="0" fontId="16" fillId="0" borderId="0" xfId="134" applyFont="1" applyFill="1" applyAlignment="1"/>
    <xf numFmtId="0" fontId="16" fillId="0" borderId="0" xfId="134" applyFont="1" applyFill="1" applyAlignment="1">
      <alignment wrapText="1"/>
    </xf>
    <xf numFmtId="0" fontId="12" fillId="0" borderId="0" xfId="134" applyFont="1" applyFill="1"/>
    <xf numFmtId="0" fontId="10" fillId="0" borderId="0" xfId="134" applyFont="1" applyFill="1"/>
    <xf numFmtId="0" fontId="12" fillId="0" borderId="0" xfId="134" applyFill="1"/>
    <xf numFmtId="0" fontId="18" fillId="0" borderId="0" xfId="134" applyFont="1" applyFill="1" applyAlignment="1">
      <alignment horizontal="left"/>
    </xf>
    <xf numFmtId="0" fontId="14" fillId="0" borderId="0" xfId="1" applyFill="1" applyAlignment="1" applyProtection="1"/>
    <xf numFmtId="0" fontId="21" fillId="0" borderId="0" xfId="134" applyFont="1" applyFill="1" applyAlignment="1">
      <alignment horizontal="left"/>
    </xf>
    <xf numFmtId="0" fontId="24" fillId="0" borderId="0" xfId="134" applyFont="1" applyFill="1"/>
    <xf numFmtId="0" fontId="21" fillId="0" borderId="0" xfId="134" applyFont="1" applyFill="1" applyAlignment="1">
      <alignment horizontal="center"/>
    </xf>
    <xf numFmtId="0" fontId="23" fillId="0" borderId="0" xfId="134" applyFont="1" applyFill="1" applyAlignment="1">
      <alignment horizontal="center"/>
    </xf>
    <xf numFmtId="164" fontId="12" fillId="0" borderId="0" xfId="134" applyNumberFormat="1" applyFont="1" applyFill="1"/>
    <xf numFmtId="0" fontId="12" fillId="0" borderId="0" xfId="134" applyFont="1" applyFill="1" applyBorder="1" applyAlignment="1">
      <alignment horizontal="right"/>
    </xf>
    <xf numFmtId="3" fontId="12" fillId="0" borderId="0" xfId="134" applyNumberFormat="1" applyFill="1" applyAlignment="1">
      <alignment horizontal="right"/>
    </xf>
    <xf numFmtId="1" fontId="24" fillId="0" borderId="0" xfId="134" applyNumberFormat="1" applyFont="1" applyFill="1"/>
    <xf numFmtId="164" fontId="19" fillId="0" borderId="0" xfId="134" applyNumberFormat="1" applyFont="1" applyFill="1"/>
    <xf numFmtId="164" fontId="12" fillId="0" borderId="0" xfId="134" applyNumberFormat="1" applyFill="1"/>
    <xf numFmtId="0" fontId="12" fillId="0" borderId="0" xfId="134" applyFill="1" applyBorder="1"/>
    <xf numFmtId="0" fontId="12" fillId="0" borderId="0" xfId="134" applyFill="1" applyAlignment="1">
      <alignment horizontal="right"/>
    </xf>
    <xf numFmtId="0" fontId="12" fillId="0" borderId="3" xfId="134" applyFill="1" applyBorder="1" applyAlignment="1">
      <alignment horizontal="right"/>
    </xf>
    <xf numFmtId="3" fontId="6" fillId="0" borderId="3" xfId="134" applyNumberFormat="1" applyFont="1" applyFill="1" applyBorder="1" applyAlignment="1">
      <alignment horizontal="right"/>
    </xf>
    <xf numFmtId="3" fontId="12" fillId="0" borderId="3" xfId="134" applyNumberFormat="1" applyFill="1" applyBorder="1" applyAlignment="1">
      <alignment horizontal="right"/>
    </xf>
    <xf numFmtId="0" fontId="12" fillId="0" borderId="2" xfId="134" applyFill="1" applyBorder="1" applyAlignment="1">
      <alignment horizontal="right"/>
    </xf>
    <xf numFmtId="3" fontId="12" fillId="0" borderId="0" xfId="134" applyNumberFormat="1" applyFill="1" applyBorder="1" applyAlignment="1">
      <alignment horizontal="right"/>
    </xf>
    <xf numFmtId="0" fontId="12" fillId="0" borderId="0" xfId="134" applyFill="1" applyBorder="1" applyAlignment="1">
      <alignment horizontal="right"/>
    </xf>
    <xf numFmtId="0" fontId="12" fillId="0" borderId="0" xfId="134" applyFill="1" applyBorder="1" applyAlignment="1">
      <alignment horizontal="center"/>
    </xf>
    <xf numFmtId="164" fontId="12" fillId="0" borderId="0" xfId="134" applyNumberFormat="1" applyFill="1" applyBorder="1"/>
    <xf numFmtId="0" fontId="12" fillId="0" borderId="0" xfId="134" applyFill="1" applyAlignment="1">
      <alignment horizontal="center"/>
    </xf>
    <xf numFmtId="0" fontId="12" fillId="2" borderId="2" xfId="134" applyFill="1" applyBorder="1" applyAlignment="1">
      <alignment horizontal="center"/>
    </xf>
    <xf numFmtId="170" fontId="3" fillId="0" borderId="0" xfId="2" applyNumberFormat="1" applyFont="1" applyFill="1" applyBorder="1" applyAlignment="1" applyProtection="1">
      <alignment horizontal="right"/>
      <protection locked="0"/>
    </xf>
    <xf numFmtId="0" fontId="3" fillId="0" borderId="3" xfId="307" applyFont="1" applyFill="1" applyBorder="1"/>
    <xf numFmtId="170" fontId="3" fillId="0" borderId="3" xfId="2" applyNumberFormat="1" applyFont="1" applyFill="1" applyBorder="1" applyAlignment="1" applyProtection="1">
      <alignment horizontal="right"/>
      <protection locked="0"/>
    </xf>
    <xf numFmtId="170" fontId="3" fillId="0" borderId="2" xfId="2" applyNumberFormat="1" applyFont="1" applyFill="1" applyBorder="1" applyAlignment="1" applyProtection="1">
      <alignment horizontal="right"/>
      <protection locked="0"/>
    </xf>
    <xf numFmtId="0" fontId="3" fillId="0" borderId="0" xfId="307" applyFont="1" applyFill="1" applyBorder="1" applyAlignment="1">
      <alignment horizontal="left"/>
    </xf>
    <xf numFmtId="0" fontId="3" fillId="0" borderId="3" xfId="307" applyFont="1" applyFill="1" applyBorder="1" applyAlignment="1">
      <alignment horizontal="left"/>
    </xf>
    <xf numFmtId="0" fontId="3" fillId="0" borderId="2" xfId="307" applyFont="1" applyFill="1" applyBorder="1" applyAlignment="1">
      <alignment horizontal="left"/>
    </xf>
    <xf numFmtId="0" fontId="16" fillId="0" borderId="0" xfId="86" applyFont="1" applyFill="1" applyAlignment="1">
      <alignment horizontal="left" vertical="top" wrapText="1"/>
    </xf>
    <xf numFmtId="0" fontId="12" fillId="0" borderId="0" xfId="86" applyFont="1" applyFill="1"/>
    <xf numFmtId="1" fontId="16" fillId="0" borderId="0" xfId="127" applyNumberFormat="1" applyFont="1" applyFill="1" applyAlignment="1">
      <alignment vertical="top" wrapText="1"/>
    </xf>
    <xf numFmtId="3" fontId="0" fillId="0" borderId="19" xfId="0" applyNumberFormat="1" applyBorder="1"/>
    <xf numFmtId="3" fontId="0" fillId="0" borderId="0" xfId="0" applyNumberFormat="1" applyBorder="1"/>
    <xf numFmtId="3" fontId="0" fillId="0" borderId="39" xfId="0" applyNumberFormat="1" applyBorder="1"/>
    <xf numFmtId="0" fontId="21" fillId="0" borderId="0" xfId="0" applyFont="1" applyBorder="1" applyAlignment="1">
      <alignment wrapText="1"/>
    </xf>
    <xf numFmtId="0" fontId="0" fillId="0" borderId="19" xfId="0" applyBorder="1"/>
    <xf numFmtId="170" fontId="0" fillId="0" borderId="19" xfId="0" applyNumberFormat="1" applyBorder="1"/>
    <xf numFmtId="0" fontId="21" fillId="0" borderId="0" xfId="0" applyFont="1" applyBorder="1"/>
    <xf numFmtId="0" fontId="0" fillId="0" borderId="39" xfId="0" applyBorder="1"/>
    <xf numFmtId="0" fontId="21" fillId="0" borderId="40" xfId="0" applyFont="1" applyBorder="1"/>
    <xf numFmtId="0" fontId="3" fillId="0" borderId="39" xfId="0" applyFont="1" applyBorder="1"/>
    <xf numFmtId="0" fontId="44" fillId="0" borderId="0" xfId="134" applyFont="1" applyFill="1"/>
    <xf numFmtId="1" fontId="44" fillId="0" borderId="0" xfId="134" applyNumberFormat="1" applyFont="1" applyFill="1"/>
    <xf numFmtId="164" fontId="80" fillId="0" borderId="0" xfId="134" applyNumberFormat="1" applyFont="1" applyFill="1"/>
    <xf numFmtId="164" fontId="44" fillId="0" borderId="0" xfId="134" applyNumberFormat="1" applyFont="1" applyFill="1"/>
    <xf numFmtId="0" fontId="44" fillId="0" borderId="0" xfId="134" applyFont="1" applyFill="1" applyBorder="1"/>
    <xf numFmtId="0" fontId="14" fillId="2" borderId="0" xfId="1" applyFont="1" applyFill="1" applyAlignment="1" applyProtection="1"/>
    <xf numFmtId="0" fontId="12" fillId="34" borderId="0" xfId="0" applyFont="1" applyFill="1"/>
    <xf numFmtId="0" fontId="14" fillId="34" borderId="0" xfId="44" applyFont="1" applyFill="1" applyBorder="1" applyAlignment="1" applyProtection="1">
      <alignment horizontal="left"/>
    </xf>
    <xf numFmtId="0" fontId="18" fillId="34" borderId="0" xfId="307" applyFont="1" applyFill="1" applyAlignment="1">
      <alignment horizontal="left"/>
    </xf>
    <xf numFmtId="0" fontId="18" fillId="34" borderId="0" xfId="127" applyFont="1" applyFill="1" applyAlignment="1">
      <alignment vertical="center"/>
    </xf>
    <xf numFmtId="0" fontId="18" fillId="2" borderId="0" xfId="134" applyFont="1" applyFill="1" applyAlignment="1">
      <alignment wrapText="1"/>
    </xf>
    <xf numFmtId="0" fontId="18" fillId="2" borderId="0" xfId="134" applyFont="1" applyFill="1" applyAlignment="1"/>
    <xf numFmtId="0" fontId="18" fillId="2" borderId="0" xfId="0" applyFont="1" applyFill="1" applyAlignment="1">
      <alignment horizontal="left" wrapText="1"/>
    </xf>
    <xf numFmtId="0" fontId="16" fillId="2" borderId="0" xfId="0" applyFont="1" applyFill="1" applyAlignment="1">
      <alignment horizontal="left"/>
    </xf>
    <xf numFmtId="0" fontId="14" fillId="34" borderId="0" xfId="1" applyFont="1" applyFill="1" applyAlignment="1" applyProtection="1"/>
    <xf numFmtId="0" fontId="16" fillId="0" borderId="0" xfId="86" applyFont="1" applyFill="1"/>
    <xf numFmtId="0" fontId="16" fillId="0" borderId="0" xfId="86" applyFont="1" applyFill="1" applyAlignment="1">
      <alignment horizontal="left" vertical="top" wrapText="1"/>
    </xf>
    <xf numFmtId="0" fontId="18" fillId="34" borderId="0" xfId="0" applyFont="1" applyFill="1"/>
    <xf numFmtId="0" fontId="14" fillId="34" borderId="0" xfId="1" applyFont="1" applyFill="1" applyAlignment="1" applyProtection="1">
      <alignment horizontal="left"/>
    </xf>
    <xf numFmtId="0" fontId="18" fillId="34" borderId="0" xfId="189" applyFont="1" applyFill="1" applyAlignment="1">
      <alignment wrapText="1"/>
    </xf>
    <xf numFmtId="1" fontId="27" fillId="34" borderId="0" xfId="127" applyNumberFormat="1" applyFont="1" applyFill="1" applyAlignment="1">
      <alignment horizontal="left"/>
    </xf>
    <xf numFmtId="0" fontId="18" fillId="0" borderId="0" xfId="0" applyFont="1"/>
    <xf numFmtId="0" fontId="18" fillId="2" borderId="0" xfId="0" applyFont="1" applyFill="1" applyAlignment="1">
      <alignment vertical="top" wrapText="1"/>
    </xf>
    <xf numFmtId="0" fontId="18" fillId="34" borderId="0" xfId="201" applyFont="1" applyFill="1" applyAlignment="1">
      <alignment wrapText="1"/>
    </xf>
    <xf numFmtId="0" fontId="18" fillId="2" borderId="0" xfId="313" applyFont="1" applyFill="1" applyAlignment="1">
      <alignment wrapText="1"/>
    </xf>
    <xf numFmtId="0" fontId="14" fillId="34" borderId="0" xfId="1" applyFont="1" applyFill="1" applyAlignment="1" applyProtection="1"/>
    <xf numFmtId="0" fontId="18" fillId="2" borderId="2" xfId="134" applyFont="1" applyFill="1" applyBorder="1" applyAlignment="1"/>
    <xf numFmtId="0" fontId="3" fillId="0" borderId="2" xfId="307" applyFont="1" applyFill="1" applyBorder="1"/>
    <xf numFmtId="0" fontId="21" fillId="34" borderId="0" xfId="0" applyFont="1" applyFill="1" applyBorder="1" applyAlignment="1">
      <alignment horizontal="left" wrapText="1"/>
    </xf>
    <xf numFmtId="0" fontId="4" fillId="34" borderId="0" xfId="0" applyFont="1" applyFill="1" applyBorder="1"/>
    <xf numFmtId="165" fontId="21" fillId="2" borderId="0" xfId="2" applyNumberFormat="1" applyFont="1" applyFill="1" applyBorder="1" applyAlignment="1" applyProtection="1">
      <protection locked="0"/>
    </xf>
    <xf numFmtId="0" fontId="12" fillId="34" borderId="0" xfId="189" applyFont="1" applyFill="1" applyBorder="1"/>
    <xf numFmtId="167" fontId="12" fillId="34" borderId="0" xfId="171" applyNumberFormat="1" applyFont="1" applyFill="1" applyBorder="1" applyAlignment="1">
      <alignment horizontal="right"/>
    </xf>
    <xf numFmtId="0" fontId="16" fillId="34" borderId="0" xfId="189" applyFont="1" applyFill="1" applyBorder="1" applyAlignment="1">
      <alignment horizontal="left"/>
    </xf>
    <xf numFmtId="172" fontId="12" fillId="34" borderId="0" xfId="171" applyNumberFormat="1" applyFont="1" applyFill="1" applyBorder="1" applyAlignment="1">
      <alignment horizontal="right"/>
    </xf>
    <xf numFmtId="0" fontId="27" fillId="34" borderId="0" xfId="189" applyFont="1" applyFill="1" applyBorder="1"/>
    <xf numFmtId="0" fontId="12" fillId="34" borderId="0" xfId="189" applyFont="1" applyFill="1" applyBorder="1" applyAlignment="1">
      <alignment horizontal="right"/>
    </xf>
    <xf numFmtId="0" fontId="0" fillId="0" borderId="33" xfId="0" applyBorder="1"/>
    <xf numFmtId="170" fontId="0" fillId="0" borderId="18" xfId="0" applyNumberFormat="1" applyBorder="1"/>
    <xf numFmtId="170" fontId="0" fillId="0" borderId="3" xfId="0" applyNumberFormat="1" applyBorder="1"/>
    <xf numFmtId="3" fontId="0" fillId="0" borderId="18" xfId="0" applyNumberFormat="1" applyBorder="1"/>
    <xf numFmtId="3" fontId="0" fillId="0" borderId="3" xfId="0" applyNumberFormat="1" applyBorder="1"/>
    <xf numFmtId="3" fontId="0" fillId="0" borderId="40" xfId="0" applyNumberFormat="1" applyBorder="1"/>
    <xf numFmtId="0" fontId="3" fillId="0" borderId="40" xfId="0" applyFont="1" applyBorder="1"/>
    <xf numFmtId="0" fontId="21" fillId="34" borderId="0" xfId="201" applyFont="1" applyFill="1" applyBorder="1" applyAlignment="1">
      <alignment vertical="center"/>
    </xf>
    <xf numFmtId="0" fontId="21" fillId="34" borderId="0" xfId="201" applyFont="1" applyFill="1" applyBorder="1" applyAlignment="1">
      <alignment horizontal="right" vertical="center"/>
    </xf>
    <xf numFmtId="9" fontId="12" fillId="34" borderId="3" xfId="201" applyNumberFormat="1" applyFont="1" applyFill="1" applyBorder="1" applyAlignment="1">
      <alignment wrapText="1"/>
    </xf>
    <xf numFmtId="2" fontId="12" fillId="34" borderId="0" xfId="0" applyNumberFormat="1" applyFont="1" applyFill="1" applyBorder="1"/>
    <xf numFmtId="167" fontId="12" fillId="34" borderId="3" xfId="0" applyNumberFormat="1" applyFont="1" applyFill="1" applyBorder="1"/>
    <xf numFmtId="0" fontId="14" fillId="2" borderId="0" xfId="1" applyFont="1" applyFill="1" applyAlignment="1" applyProtection="1">
      <alignment wrapText="1"/>
    </xf>
    <xf numFmtId="1" fontId="26" fillId="2" borderId="0" xfId="0" applyNumberFormat="1" applyFont="1" applyFill="1" applyBorder="1" applyAlignment="1">
      <alignment horizontal="left"/>
    </xf>
    <xf numFmtId="0" fontId="44" fillId="34" borderId="0" xfId="201" applyFont="1" applyFill="1"/>
    <xf numFmtId="0" fontId="0" fillId="0" borderId="0" xfId="0" applyBorder="1"/>
    <xf numFmtId="0" fontId="0" fillId="34" borderId="0" xfId="0" applyFill="1" applyAlignment="1">
      <alignment horizontal="left" vertical="top" wrapText="1"/>
    </xf>
    <xf numFmtId="0" fontId="0" fillId="0" borderId="0" xfId="0" applyBorder="1"/>
    <xf numFmtId="0" fontId="16" fillId="34" borderId="0" xfId="127" applyFont="1" applyFill="1" applyAlignment="1">
      <alignment horizontal="left"/>
    </xf>
    <xf numFmtId="0" fontId="16" fillId="34" borderId="0" xfId="0" applyFont="1" applyFill="1" applyAlignment="1">
      <alignment wrapText="1"/>
    </xf>
    <xf numFmtId="0" fontId="3" fillId="0" borderId="0" xfId="0" applyFont="1" applyBorder="1"/>
    <xf numFmtId="170" fontId="0" fillId="0" borderId="0" xfId="0" applyNumberFormat="1" applyBorder="1"/>
    <xf numFmtId="0" fontId="16" fillId="0" borderId="0" xfId="0" applyFont="1"/>
    <xf numFmtId="0" fontId="16" fillId="0" borderId="0" xfId="0" applyFont="1" applyBorder="1"/>
    <xf numFmtId="0" fontId="27" fillId="0" borderId="0" xfId="0" applyFont="1"/>
    <xf numFmtId="0" fontId="18" fillId="2" borderId="0" xfId="0" applyFont="1" applyFill="1"/>
    <xf numFmtId="0" fontId="14" fillId="2" borderId="0" xfId="1" applyNumberFormat="1" applyFill="1" applyAlignment="1" applyProtection="1">
      <alignment vertical="top" wrapText="1"/>
    </xf>
    <xf numFmtId="0" fontId="16" fillId="2" borderId="0" xfId="0" applyFont="1" applyFill="1"/>
    <xf numFmtId="0" fontId="3" fillId="0" borderId="0" xfId="0" applyFont="1" applyAlignment="1">
      <alignment horizontal="left" vertical="top" wrapText="1"/>
    </xf>
    <xf numFmtId="0" fontId="0" fillId="0" borderId="0" xfId="0" applyAlignment="1">
      <alignment horizontal="left" vertical="top" wrapText="1"/>
    </xf>
    <xf numFmtId="0" fontId="3" fillId="34" borderId="0" xfId="0" applyFont="1" applyFill="1" applyAlignment="1">
      <alignment horizontal="left" vertical="top" wrapText="1"/>
    </xf>
    <xf numFmtId="0" fontId="3" fillId="2" borderId="0" xfId="0" applyNumberFormat="1" applyFont="1" applyFill="1" applyAlignment="1">
      <alignment vertical="top" wrapText="1"/>
    </xf>
    <xf numFmtId="0" fontId="8" fillId="2" borderId="0" xfId="0" applyNumberFormat="1" applyFont="1" applyFill="1" applyAlignment="1">
      <alignment vertical="top" wrapText="1"/>
    </xf>
    <xf numFmtId="0" fontId="14" fillId="34" borderId="0" xfId="1" applyFill="1" applyAlignment="1" applyProtection="1">
      <alignment vertical="center"/>
    </xf>
    <xf numFmtId="0" fontId="12" fillId="2" borderId="0" xfId="1" applyFont="1" applyFill="1" applyAlignment="1" applyProtection="1">
      <alignment wrapText="1"/>
    </xf>
    <xf numFmtId="0" fontId="12" fillId="2" borderId="0" xfId="0" applyFont="1" applyFill="1" applyAlignment="1">
      <alignment wrapText="1"/>
    </xf>
    <xf numFmtId="0" fontId="14" fillId="2" borderId="0" xfId="1" applyFill="1" applyAlignment="1" applyProtection="1">
      <alignment vertical="top" wrapText="1"/>
    </xf>
    <xf numFmtId="0" fontId="14" fillId="34" borderId="0" xfId="1" applyNumberFormat="1" applyFont="1" applyFill="1" applyAlignment="1" applyProtection="1">
      <alignment vertical="top" wrapText="1"/>
    </xf>
    <xf numFmtId="0" fontId="21" fillId="2" borderId="0" xfId="0" applyFont="1" applyFill="1"/>
    <xf numFmtId="0" fontId="14" fillId="2" borderId="0" xfId="1" applyFont="1" applyFill="1" applyAlignment="1" applyProtection="1"/>
    <xf numFmtId="0" fontId="3" fillId="34" borderId="0" xfId="0" applyFont="1" applyFill="1"/>
    <xf numFmtId="0" fontId="3" fillId="2" borderId="0" xfId="0" applyFont="1" applyFill="1" applyAlignment="1">
      <alignment horizontal="left"/>
    </xf>
    <xf numFmtId="0" fontId="12" fillId="34" borderId="0" xfId="0" applyFont="1" applyFill="1"/>
    <xf numFmtId="0" fontId="21" fillId="34" borderId="0" xfId="307" applyFont="1" applyFill="1" applyBorder="1" applyAlignment="1">
      <alignment horizontal="center" vertical="center" wrapText="1"/>
    </xf>
    <xf numFmtId="0" fontId="16" fillId="34" borderId="0" xfId="307" applyFont="1" applyFill="1" applyBorder="1" applyAlignment="1">
      <alignment horizontal="left"/>
    </xf>
    <xf numFmtId="0" fontId="16" fillId="34" borderId="0" xfId="308" applyFont="1" applyFill="1" applyAlignment="1">
      <alignment horizontal="left"/>
    </xf>
    <xf numFmtId="0" fontId="14" fillId="34" borderId="0" xfId="44" applyFont="1" applyFill="1" applyBorder="1" applyAlignment="1" applyProtection="1">
      <alignment horizontal="left"/>
    </xf>
    <xf numFmtId="0" fontId="21" fillId="34" borderId="2" xfId="308" applyFont="1" applyFill="1" applyBorder="1" applyAlignment="1">
      <alignment horizontal="center" vertical="center" wrapText="1"/>
    </xf>
    <xf numFmtId="0" fontId="21" fillId="34" borderId="3" xfId="308" applyFont="1" applyFill="1" applyBorder="1" applyAlignment="1">
      <alignment horizontal="center" vertical="center" wrapText="1"/>
    </xf>
    <xf numFmtId="0" fontId="18" fillId="34" borderId="0" xfId="307" applyFont="1" applyFill="1" applyAlignment="1">
      <alignment horizontal="left"/>
    </xf>
    <xf numFmtId="0" fontId="14" fillId="34" borderId="0" xfId="1" applyFont="1" applyFill="1" applyAlignment="1" applyProtection="1">
      <alignment horizontal="left"/>
    </xf>
    <xf numFmtId="0" fontId="21" fillId="0" borderId="2" xfId="0" applyFont="1" applyBorder="1" applyAlignment="1">
      <alignment vertical="center"/>
    </xf>
    <xf numFmtId="0" fontId="21" fillId="0" borderId="0" xfId="0" applyFont="1" applyBorder="1" applyAlignment="1">
      <alignment vertical="center"/>
    </xf>
    <xf numFmtId="0" fontId="21" fillId="0" borderId="3" xfId="0" applyFont="1" applyBorder="1" applyAlignment="1">
      <alignment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21" fillId="0" borderId="3" xfId="0" applyFont="1" applyBorder="1" applyAlignment="1">
      <alignment horizontal="left" vertical="center"/>
    </xf>
    <xf numFmtId="0" fontId="14" fillId="34" borderId="0" xfId="1" applyFont="1" applyFill="1" applyBorder="1" applyAlignment="1" applyProtection="1">
      <alignment horizontal="left"/>
    </xf>
    <xf numFmtId="0" fontId="21" fillId="34" borderId="2" xfId="307" applyFont="1" applyFill="1" applyBorder="1" applyAlignment="1">
      <alignment horizontal="right" vertical="center" wrapText="1"/>
    </xf>
    <xf numFmtId="0" fontId="21" fillId="34" borderId="0" xfId="307" applyFont="1" applyFill="1" applyBorder="1" applyAlignment="1">
      <alignment horizontal="right" vertical="center" wrapText="1"/>
    </xf>
    <xf numFmtId="0" fontId="21" fillId="34" borderId="3" xfId="307" applyFont="1" applyFill="1" applyBorder="1" applyAlignment="1">
      <alignment horizontal="right" vertical="center" wrapText="1"/>
    </xf>
    <xf numFmtId="0" fontId="0" fillId="0" borderId="2" xfId="0" applyBorder="1"/>
    <xf numFmtId="0" fontId="0" fillId="0" borderId="0" xfId="0" applyBorder="1"/>
    <xf numFmtId="0" fontId="0" fillId="0" borderId="3" xfId="0" applyBorder="1"/>
    <xf numFmtId="0" fontId="16" fillId="34" borderId="0" xfId="307" applyFont="1" applyFill="1" applyBorder="1" applyAlignment="1"/>
    <xf numFmtId="0" fontId="16" fillId="0" borderId="0" xfId="134" applyFont="1" applyFill="1" applyAlignment="1"/>
    <xf numFmtId="0" fontId="16" fillId="0" borderId="0" xfId="134" applyFont="1" applyFill="1" applyAlignment="1">
      <alignment wrapText="1"/>
    </xf>
    <xf numFmtId="0" fontId="14" fillId="0" borderId="0" xfId="1" applyFont="1" applyFill="1" applyBorder="1" applyAlignment="1" applyProtection="1">
      <alignment horizontal="left"/>
    </xf>
    <xf numFmtId="0" fontId="18" fillId="0" borderId="0" xfId="134" applyFont="1" applyFill="1" applyAlignment="1">
      <alignment horizontal="left"/>
    </xf>
    <xf numFmtId="0" fontId="21" fillId="0" borderId="2" xfId="0" applyFont="1" applyFill="1" applyBorder="1" applyAlignment="1">
      <alignment vertical="center"/>
    </xf>
    <xf numFmtId="0" fontId="21" fillId="0" borderId="0"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21" fillId="0" borderId="2" xfId="307" applyFont="1" applyFill="1" applyBorder="1" applyAlignment="1">
      <alignment horizontal="right" vertical="center" wrapText="1"/>
    </xf>
    <xf numFmtId="0" fontId="21" fillId="0" borderId="3" xfId="307" applyFont="1" applyFill="1" applyBorder="1" applyAlignment="1">
      <alignment horizontal="right" vertical="center" wrapText="1"/>
    </xf>
    <xf numFmtId="0" fontId="21" fillId="0" borderId="2" xfId="134" applyFont="1" applyFill="1" applyBorder="1" applyAlignment="1">
      <alignment horizontal="right" wrapText="1"/>
    </xf>
    <xf numFmtId="0" fontId="21" fillId="0" borderId="3" xfId="134" applyFont="1" applyFill="1" applyBorder="1" applyAlignment="1">
      <alignment horizontal="right" wrapText="1"/>
    </xf>
    <xf numFmtId="0" fontId="21" fillId="0" borderId="2" xfId="134" applyFont="1" applyFill="1" applyBorder="1" applyAlignment="1">
      <alignment horizontal="left"/>
    </xf>
    <xf numFmtId="0" fontId="21" fillId="0" borderId="3" xfId="134" applyFont="1" applyFill="1" applyBorder="1" applyAlignment="1">
      <alignment horizontal="left"/>
    </xf>
    <xf numFmtId="0" fontId="16" fillId="34" borderId="0" xfId="127" applyFont="1" applyFill="1" applyAlignment="1">
      <alignment horizontal="left"/>
    </xf>
    <xf numFmtId="0" fontId="21" fillId="34" borderId="2" xfId="127" applyFont="1" applyFill="1" applyBorder="1" applyAlignment="1">
      <alignment horizontal="left" vertical="center"/>
    </xf>
    <xf numFmtId="0" fontId="21" fillId="34" borderId="0" xfId="127" applyFont="1" applyFill="1" applyBorder="1" applyAlignment="1">
      <alignment horizontal="left" vertical="center"/>
    </xf>
    <xf numFmtId="0" fontId="21" fillId="34" borderId="3" xfId="127" applyFont="1" applyFill="1" applyBorder="1" applyAlignment="1">
      <alignment horizontal="left" vertical="center"/>
    </xf>
    <xf numFmtId="0" fontId="21" fillId="34" borderId="0" xfId="127" applyFont="1" applyFill="1" applyAlignment="1">
      <alignment horizontal="left" vertical="center"/>
    </xf>
    <xf numFmtId="0" fontId="18" fillId="34" borderId="0" xfId="127" applyFont="1" applyFill="1" applyAlignment="1"/>
    <xf numFmtId="0" fontId="21" fillId="34" borderId="2" xfId="127" applyFont="1" applyFill="1" applyBorder="1" applyAlignment="1">
      <alignment horizontal="right" vertical="center"/>
    </xf>
    <xf numFmtId="0" fontId="21" fillId="34" borderId="3" xfId="127" applyFont="1" applyFill="1" applyBorder="1" applyAlignment="1">
      <alignment horizontal="right" vertical="center"/>
    </xf>
    <xf numFmtId="0" fontId="21" fillId="34" borderId="2" xfId="127" applyNumberFormat="1" applyFont="1" applyFill="1" applyBorder="1" applyAlignment="1">
      <alignment horizontal="right" vertical="center" wrapText="1"/>
    </xf>
    <xf numFmtId="0" fontId="21" fillId="34" borderId="3" xfId="127" applyNumberFormat="1" applyFont="1" applyFill="1" applyBorder="1" applyAlignment="1">
      <alignment horizontal="right" vertical="center" wrapText="1"/>
    </xf>
    <xf numFmtId="0" fontId="12" fillId="34" borderId="2" xfId="127" applyFont="1" applyFill="1" applyBorder="1"/>
    <xf numFmtId="0" fontId="12" fillId="34" borderId="3" xfId="127" applyFont="1" applyFill="1" applyBorder="1"/>
    <xf numFmtId="0" fontId="14" fillId="2" borderId="0" xfId="1" applyFont="1" applyFill="1" applyAlignment="1" applyProtection="1">
      <alignment wrapText="1"/>
    </xf>
    <xf numFmtId="0" fontId="18" fillId="2" borderId="0" xfId="134" applyFont="1" applyFill="1" applyAlignment="1">
      <alignment wrapText="1"/>
    </xf>
    <xf numFmtId="0" fontId="21" fillId="0" borderId="0" xfId="307" applyFont="1" applyFill="1" applyBorder="1" applyAlignment="1">
      <alignment horizontal="right" vertical="center" wrapText="1"/>
    </xf>
    <xf numFmtId="0" fontId="21" fillId="2" borderId="2" xfId="134" applyFont="1" applyFill="1" applyBorder="1" applyAlignment="1">
      <alignment horizontal="right" wrapText="1"/>
    </xf>
    <xf numFmtId="0" fontId="21" fillId="2" borderId="0" xfId="134" applyFont="1" applyFill="1" applyBorder="1" applyAlignment="1">
      <alignment horizontal="right" wrapText="1"/>
    </xf>
    <xf numFmtId="0" fontId="21" fillId="2" borderId="3" xfId="134" applyFont="1" applyFill="1" applyBorder="1" applyAlignment="1">
      <alignment horizontal="right" wrapText="1"/>
    </xf>
    <xf numFmtId="0" fontId="18" fillId="2" borderId="2" xfId="134" applyFont="1" applyFill="1" applyBorder="1" applyAlignment="1">
      <alignment wrapText="1"/>
    </xf>
    <xf numFmtId="0" fontId="18" fillId="2" borderId="0" xfId="134" applyFont="1" applyFill="1" applyBorder="1" applyAlignment="1">
      <alignment wrapText="1"/>
    </xf>
    <xf numFmtId="0" fontId="18" fillId="2" borderId="3" xfId="134" applyFont="1" applyFill="1" applyBorder="1" applyAlignment="1">
      <alignment wrapText="1"/>
    </xf>
    <xf numFmtId="0" fontId="18" fillId="2" borderId="0" xfId="134" applyFont="1" applyFill="1" applyBorder="1" applyAlignment="1"/>
    <xf numFmtId="0" fontId="14" fillId="2" borderId="0" xfId="1" applyFont="1" applyFill="1" applyAlignment="1" applyProtection="1">
      <alignment horizontal="left"/>
    </xf>
    <xf numFmtId="0" fontId="21" fillId="2" borderId="3" xfId="0" applyFont="1" applyFill="1" applyBorder="1" applyAlignment="1">
      <alignment horizontal="center"/>
    </xf>
    <xf numFmtId="0" fontId="18" fillId="2" borderId="0" xfId="0" applyFont="1" applyFill="1" applyAlignment="1">
      <alignment horizontal="left" wrapText="1"/>
    </xf>
    <xf numFmtId="0" fontId="14" fillId="2" borderId="0" xfId="1" applyFont="1" applyFill="1" applyAlignment="1" applyProtection="1">
      <alignment horizontal="left" wrapText="1"/>
    </xf>
    <xf numFmtId="0" fontId="21" fillId="2" borderId="0" xfId="0" applyFont="1" applyFill="1" applyBorder="1" applyAlignment="1">
      <alignment horizontal="right"/>
    </xf>
    <xf numFmtId="0" fontId="21" fillId="2" borderId="3" xfId="0" applyFont="1" applyFill="1" applyBorder="1" applyAlignment="1">
      <alignment horizontal="right"/>
    </xf>
    <xf numFmtId="0" fontId="21" fillId="2" borderId="0" xfId="0" applyFont="1" applyFill="1" applyAlignment="1">
      <alignment horizontal="right"/>
    </xf>
    <xf numFmtId="0" fontId="21" fillId="2" borderId="2" xfId="0" applyFont="1" applyFill="1" applyBorder="1" applyAlignment="1">
      <alignment horizontal="right"/>
    </xf>
    <xf numFmtId="0" fontId="16" fillId="2" borderId="0" xfId="0" applyFont="1" applyFill="1" applyAlignment="1">
      <alignment horizontal="left"/>
    </xf>
    <xf numFmtId="0" fontId="14" fillId="0" borderId="0" xfId="1" applyFont="1" applyFill="1" applyAlignment="1" applyProtection="1"/>
    <xf numFmtId="0" fontId="18" fillId="0" borderId="0" xfId="307" applyFont="1" applyFill="1"/>
    <xf numFmtId="0" fontId="21" fillId="0" borderId="2" xfId="307" applyFont="1" applyFill="1" applyBorder="1"/>
    <xf numFmtId="0" fontId="21" fillId="0" borderId="3" xfId="307" applyFont="1" applyFill="1" applyBorder="1"/>
    <xf numFmtId="0" fontId="3" fillId="0" borderId="2" xfId="307" applyFont="1" applyFill="1" applyBorder="1" applyAlignment="1">
      <alignment wrapText="1"/>
    </xf>
    <xf numFmtId="0" fontId="3" fillId="0" borderId="3" xfId="307" applyFont="1" applyFill="1" applyBorder="1" applyAlignment="1">
      <alignment wrapText="1"/>
    </xf>
    <xf numFmtId="0" fontId="21" fillId="0" borderId="0" xfId="307" applyFont="1" applyFill="1" applyBorder="1" applyAlignment="1">
      <alignment horizontal="center" vertical="center"/>
    </xf>
    <xf numFmtId="0" fontId="21" fillId="0" borderId="3" xfId="307" applyFont="1" applyFill="1" applyBorder="1" applyAlignment="1">
      <alignment horizontal="center" vertical="center"/>
    </xf>
    <xf numFmtId="0" fontId="21" fillId="0" borderId="0" xfId="307" applyFont="1" applyFill="1" applyBorder="1" applyAlignment="1">
      <alignment horizontal="left" vertical="center"/>
    </xf>
    <xf numFmtId="0" fontId="21" fillId="0" borderId="3" xfId="307" applyFont="1" applyFill="1" applyBorder="1" applyAlignment="1">
      <alignment horizontal="left" vertical="center"/>
    </xf>
    <xf numFmtId="0" fontId="21" fillId="0" borderId="2" xfId="307" applyFont="1" applyFill="1" applyBorder="1" applyAlignment="1">
      <alignment horizontal="left" vertical="center"/>
    </xf>
    <xf numFmtId="1" fontId="16" fillId="0" borderId="0" xfId="127" applyNumberFormat="1" applyFont="1" applyFill="1" applyAlignment="1">
      <alignment vertical="top" wrapText="1"/>
    </xf>
    <xf numFmtId="0" fontId="12" fillId="34" borderId="0" xfId="0" applyFont="1" applyFill="1" applyBorder="1" applyAlignment="1">
      <alignment vertical="center"/>
    </xf>
    <xf numFmtId="0" fontId="12" fillId="34" borderId="3" xfId="0" applyFont="1" applyFill="1" applyBorder="1" applyAlignment="1">
      <alignment vertical="center"/>
    </xf>
    <xf numFmtId="0" fontId="4" fillId="34" borderId="0" xfId="0" applyFont="1" applyFill="1" applyBorder="1" applyAlignment="1">
      <alignment vertical="center"/>
    </xf>
    <xf numFmtId="0" fontId="4" fillId="34" borderId="3" xfId="0" applyFont="1" applyFill="1" applyBorder="1" applyAlignment="1">
      <alignment vertical="center"/>
    </xf>
    <xf numFmtId="0" fontId="14" fillId="34" borderId="0" xfId="1" applyFont="1" applyFill="1" applyAlignment="1" applyProtection="1"/>
    <xf numFmtId="165" fontId="18" fillId="34" borderId="0" xfId="3" applyFont="1" applyFill="1" applyAlignment="1" applyProtection="1">
      <alignment horizontal="left" wrapText="1"/>
      <protection locked="0"/>
    </xf>
    <xf numFmtId="0" fontId="16" fillId="0" borderId="0" xfId="86" applyFont="1" applyFill="1" applyAlignment="1">
      <alignment horizontal="left" vertical="top" wrapText="1"/>
    </xf>
    <xf numFmtId="0" fontId="21" fillId="34" borderId="0" xfId="0" applyFont="1" applyFill="1" applyBorder="1" applyAlignment="1">
      <alignment horizontal="left" vertical="center" wrapText="1"/>
    </xf>
    <xf numFmtId="0" fontId="21" fillId="34" borderId="3" xfId="0" applyFont="1" applyFill="1" applyBorder="1" applyAlignment="1">
      <alignment horizontal="left" vertical="center" wrapText="1"/>
    </xf>
    <xf numFmtId="0" fontId="18" fillId="34" borderId="0" xfId="0" applyFont="1" applyFill="1"/>
    <xf numFmtId="0" fontId="16" fillId="34" borderId="0" xfId="189" applyFont="1" applyFill="1" applyBorder="1" applyAlignment="1">
      <alignment wrapText="1"/>
    </xf>
    <xf numFmtId="0" fontId="12" fillId="34" borderId="0" xfId="189" applyFont="1" applyFill="1" applyBorder="1" applyAlignment="1">
      <alignment wrapText="1"/>
    </xf>
    <xf numFmtId="0" fontId="21" fillId="2" borderId="13" xfId="121" applyFont="1" applyFill="1" applyBorder="1" applyAlignment="1">
      <alignment horizontal="center"/>
    </xf>
    <xf numFmtId="0" fontId="21" fillId="2" borderId="15" xfId="121" applyFont="1" applyFill="1" applyBorder="1" applyAlignment="1">
      <alignment horizontal="center"/>
    </xf>
    <xf numFmtId="0" fontId="3" fillId="2" borderId="17" xfId="121" applyFont="1" applyFill="1" applyBorder="1" applyAlignment="1">
      <alignment horizontal="center" vertical="center" wrapText="1"/>
    </xf>
    <xf numFmtId="0" fontId="12" fillId="2" borderId="20" xfId="121" applyFont="1" applyFill="1" applyBorder="1" applyAlignment="1">
      <alignment horizontal="center" vertical="center" wrapText="1"/>
    </xf>
    <xf numFmtId="0" fontId="12" fillId="2" borderId="32" xfId="121" applyFont="1" applyFill="1" applyBorder="1" applyAlignment="1">
      <alignment horizontal="center" vertical="center" wrapText="1"/>
    </xf>
    <xf numFmtId="0" fontId="12" fillId="2" borderId="17" xfId="121" applyFont="1" applyFill="1" applyBorder="1" applyAlignment="1">
      <alignment horizontal="center" vertical="center" wrapText="1"/>
    </xf>
    <xf numFmtId="0" fontId="18" fillId="34" borderId="0" xfId="189" applyFont="1" applyFill="1" applyAlignment="1">
      <alignment wrapText="1"/>
    </xf>
    <xf numFmtId="0" fontId="14" fillId="34" borderId="0" xfId="1" applyFont="1" applyFill="1" applyAlignment="1" applyProtection="1">
      <alignment wrapText="1"/>
    </xf>
    <xf numFmtId="0" fontId="16" fillId="34" borderId="0" xfId="0" applyFont="1" applyFill="1" applyBorder="1" applyAlignment="1">
      <alignment wrapText="1"/>
    </xf>
    <xf numFmtId="0" fontId="12" fillId="34" borderId="0" xfId="0" applyFont="1" applyFill="1" applyBorder="1" applyAlignment="1">
      <alignment wrapText="1"/>
    </xf>
    <xf numFmtId="0" fontId="14" fillId="34" borderId="0" xfId="1" applyFill="1" applyAlignment="1" applyProtection="1">
      <alignment wrapText="1"/>
    </xf>
    <xf numFmtId="0" fontId="16" fillId="0" borderId="0" xfId="0" applyFont="1"/>
    <xf numFmtId="0" fontId="18" fillId="0" borderId="0" xfId="0" applyFont="1"/>
    <xf numFmtId="0" fontId="21" fillId="0" borderId="18" xfId="0" applyFont="1" applyBorder="1" applyAlignment="1">
      <alignment horizontal="center"/>
    </xf>
    <xf numFmtId="0" fontId="21" fillId="0" borderId="3" xfId="0" applyFont="1" applyBorder="1" applyAlignment="1">
      <alignment horizontal="center"/>
    </xf>
    <xf numFmtId="0" fontId="21" fillId="0" borderId="40" xfId="0" applyFont="1" applyBorder="1" applyAlignment="1">
      <alignment horizontal="center"/>
    </xf>
    <xf numFmtId="0" fontId="21" fillId="0" borderId="16" xfId="0" applyFont="1" applyBorder="1" applyAlignment="1">
      <alignment horizontal="center"/>
    </xf>
    <xf numFmtId="0" fontId="21" fillId="0" borderId="2" xfId="0" applyFont="1" applyBorder="1" applyAlignment="1">
      <alignment horizontal="center"/>
    </xf>
    <xf numFmtId="0" fontId="21" fillId="0" borderId="33" xfId="0" applyFont="1" applyBorder="1" applyAlignment="1">
      <alignment horizontal="center"/>
    </xf>
    <xf numFmtId="0" fontId="21" fillId="0" borderId="19" xfId="0" applyFont="1" applyBorder="1" applyAlignment="1">
      <alignment wrapText="1"/>
    </xf>
    <xf numFmtId="0" fontId="21" fillId="0" borderId="18" xfId="0" applyFont="1" applyBorder="1" applyAlignment="1">
      <alignment wrapText="1"/>
    </xf>
    <xf numFmtId="0" fontId="21" fillId="0" borderId="39" xfId="0" applyFont="1" applyBorder="1" applyAlignment="1">
      <alignment wrapText="1"/>
    </xf>
    <xf numFmtId="0" fontId="21" fillId="0" borderId="40" xfId="0" applyFont="1" applyBorder="1" applyAlignment="1">
      <alignment wrapText="1"/>
    </xf>
    <xf numFmtId="0" fontId="21" fillId="0" borderId="16" xfId="0" applyFont="1" applyBorder="1" applyAlignment="1">
      <alignment wrapText="1"/>
    </xf>
    <xf numFmtId="0" fontId="21" fillId="0" borderId="2" xfId="0" applyFont="1" applyBorder="1" applyAlignment="1">
      <alignment wrapText="1"/>
    </xf>
    <xf numFmtId="0" fontId="21" fillId="0" borderId="0" xfId="0" applyFont="1" applyBorder="1" applyAlignment="1">
      <alignment wrapText="1"/>
    </xf>
    <xf numFmtId="0" fontId="21" fillId="0" borderId="3" xfId="0" applyFont="1" applyBorder="1" applyAlignment="1">
      <alignment wrapText="1"/>
    </xf>
    <xf numFmtId="0" fontId="21" fillId="0" borderId="33" xfId="0" applyFont="1" applyBorder="1" applyAlignment="1">
      <alignment wrapText="1"/>
    </xf>
    <xf numFmtId="0" fontId="0" fillId="0" borderId="16" xfId="0" applyBorder="1"/>
    <xf numFmtId="0" fontId="0" fillId="0" borderId="33" xfId="0" applyBorder="1"/>
    <xf numFmtId="0" fontId="0" fillId="0" borderId="19" xfId="0" applyBorder="1"/>
    <xf numFmtId="0" fontId="0" fillId="0" borderId="39" xfId="0" applyBorder="1"/>
    <xf numFmtId="0" fontId="18" fillId="2" borderId="0" xfId="0" applyFont="1" applyFill="1" applyAlignment="1">
      <alignment wrapText="1"/>
    </xf>
    <xf numFmtId="0" fontId="12" fillId="2" borderId="0" xfId="0" applyFont="1" applyFill="1" applyAlignment="1">
      <alignment vertical="center"/>
    </xf>
    <xf numFmtId="0" fontId="16" fillId="0" borderId="0" xfId="199" applyFont="1" applyFill="1" applyAlignment="1">
      <alignment horizontal="left" vertical="top" wrapText="1"/>
    </xf>
    <xf numFmtId="0" fontId="18" fillId="34" borderId="0" xfId="201" applyFont="1" applyFill="1" applyAlignment="1">
      <alignment wrapText="1"/>
    </xf>
    <xf numFmtId="0" fontId="21" fillId="34" borderId="2" xfId="201" applyFont="1" applyFill="1" applyBorder="1" applyAlignment="1">
      <alignment vertical="center"/>
    </xf>
    <xf numFmtId="0" fontId="21" fillId="34" borderId="3" xfId="201" applyFont="1" applyFill="1" applyBorder="1" applyAlignment="1">
      <alignment vertical="center"/>
    </xf>
    <xf numFmtId="0" fontId="21" fillId="34" borderId="2" xfId="201" applyFont="1" applyFill="1" applyBorder="1" applyAlignment="1">
      <alignment horizontal="right" vertical="center"/>
    </xf>
    <xf numFmtId="0" fontId="21" fillId="34" borderId="3" xfId="201" applyFont="1" applyFill="1" applyBorder="1" applyAlignment="1">
      <alignment horizontal="right" vertical="center"/>
    </xf>
    <xf numFmtId="0" fontId="21" fillId="2" borderId="13" xfId="313" applyFont="1" applyFill="1" applyBorder="1" applyAlignment="1">
      <alignment horizontal="center" wrapText="1"/>
    </xf>
    <xf numFmtId="0" fontId="21" fillId="2" borderId="1" xfId="313" applyFont="1" applyFill="1" applyBorder="1" applyAlignment="1">
      <alignment horizontal="center" wrapText="1"/>
    </xf>
    <xf numFmtId="0" fontId="21" fillId="2" borderId="14" xfId="313" applyFont="1" applyFill="1" applyBorder="1" applyAlignment="1">
      <alignment horizontal="center" wrapText="1"/>
    </xf>
    <xf numFmtId="0" fontId="18" fillId="2" borderId="0" xfId="313" applyFont="1" applyFill="1" applyAlignment="1">
      <alignment wrapText="1"/>
    </xf>
    <xf numFmtId="0" fontId="21" fillId="2" borderId="33" xfId="313" applyFont="1" applyFill="1" applyBorder="1" applyAlignment="1">
      <alignment horizontal="right" vertical="center" wrapText="1"/>
    </xf>
    <xf numFmtId="0" fontId="21" fillId="2" borderId="39" xfId="313" applyFont="1" applyFill="1" applyBorder="1" applyAlignment="1">
      <alignment horizontal="right" vertical="center" wrapText="1"/>
    </xf>
    <xf numFmtId="0" fontId="21" fillId="2" borderId="40" xfId="313" applyFont="1" applyFill="1" applyBorder="1" applyAlignment="1">
      <alignment horizontal="right" vertical="center" wrapText="1"/>
    </xf>
    <xf numFmtId="0" fontId="21" fillId="2" borderId="16" xfId="313" applyFont="1" applyFill="1" applyBorder="1" applyAlignment="1">
      <alignment horizontal="right" vertical="center" wrapText="1"/>
    </xf>
    <xf numFmtId="0" fontId="21" fillId="2" borderId="19" xfId="313" applyFont="1" applyFill="1" applyBorder="1" applyAlignment="1">
      <alignment horizontal="right" vertical="center" wrapText="1"/>
    </xf>
    <xf numFmtId="0" fontId="21" fillId="2" borderId="18" xfId="313" applyFont="1" applyFill="1" applyBorder="1" applyAlignment="1">
      <alignment horizontal="right" vertical="center" wrapText="1"/>
    </xf>
    <xf numFmtId="0" fontId="21" fillId="2" borderId="17" xfId="313" applyFont="1" applyFill="1" applyBorder="1" applyAlignment="1">
      <alignment horizontal="right" vertical="center" wrapText="1"/>
    </xf>
    <xf numFmtId="0" fontId="21" fillId="2" borderId="20" xfId="313" applyFont="1" applyFill="1" applyBorder="1" applyAlignment="1">
      <alignment horizontal="right" vertical="center" wrapText="1"/>
    </xf>
    <xf numFmtId="0" fontId="21" fillId="2" borderId="32" xfId="313" applyFont="1" applyFill="1" applyBorder="1" applyAlignment="1">
      <alignment horizontal="right" vertical="center" wrapText="1"/>
    </xf>
    <xf numFmtId="0" fontId="18" fillId="2" borderId="13" xfId="313" applyFont="1" applyFill="1" applyBorder="1" applyAlignment="1">
      <alignment horizontal="center" wrapText="1"/>
    </xf>
    <xf numFmtId="0" fontId="18" fillId="2" borderId="15" xfId="313" applyFont="1" applyFill="1" applyBorder="1" applyAlignment="1">
      <alignment horizontal="center" wrapText="1"/>
    </xf>
    <xf numFmtId="0" fontId="21" fillId="2" borderId="41" xfId="313" applyFont="1" applyFill="1" applyBorder="1" applyAlignment="1">
      <alignment horizontal="right" vertical="center" wrapText="1"/>
    </xf>
    <xf numFmtId="0" fontId="21" fillId="2" borderId="37" xfId="313" applyFont="1" applyFill="1" applyBorder="1" applyAlignment="1">
      <alignment horizontal="right" vertical="center" wrapText="1"/>
    </xf>
    <xf numFmtId="0" fontId="21" fillId="2" borderId="35" xfId="313" applyFont="1" applyFill="1" applyBorder="1" applyAlignment="1">
      <alignment horizontal="right" vertical="center" wrapText="1"/>
    </xf>
    <xf numFmtId="0" fontId="18" fillId="2" borderId="33" xfId="313" applyFont="1" applyFill="1" applyBorder="1" applyAlignment="1">
      <alignment wrapText="1"/>
    </xf>
    <xf numFmtId="0" fontId="18" fillId="2" borderId="39" xfId="313" applyFont="1" applyFill="1" applyBorder="1" applyAlignment="1">
      <alignment wrapText="1"/>
    </xf>
    <xf numFmtId="0" fontId="18" fillId="2" borderId="40" xfId="313" applyFont="1" applyFill="1" applyBorder="1" applyAlignment="1">
      <alignment wrapText="1"/>
    </xf>
  </cellXfs>
  <cellStyles count="316">
    <cellStyle name="% 2" xfId="138"/>
    <cellStyle name="20% - Accent1 2" xfId="7"/>
    <cellStyle name="20% - Accent1 2 2" xfId="88"/>
    <cellStyle name="20% - Accent1 2 2 2" xfId="234"/>
    <cellStyle name="20% - Accent1 2 3" xfId="235"/>
    <cellStyle name="20% - Accent1 3" xfId="139"/>
    <cellStyle name="20% - Accent2 2" xfId="8"/>
    <cellStyle name="20% - Accent2 2 2" xfId="89"/>
    <cellStyle name="20% - Accent2 2 2 2" xfId="236"/>
    <cellStyle name="20% - Accent2 2 3" xfId="237"/>
    <cellStyle name="20% - Accent2 3" xfId="140"/>
    <cellStyle name="20% - Accent3 2" xfId="9"/>
    <cellStyle name="20% - Accent3 2 2" xfId="90"/>
    <cellStyle name="20% - Accent3 2 2 2" xfId="238"/>
    <cellStyle name="20% - Accent3 2 3" xfId="239"/>
    <cellStyle name="20% - Accent3 3" xfId="141"/>
    <cellStyle name="20% - Accent4 2" xfId="10"/>
    <cellStyle name="20% - Accent4 2 2" xfId="91"/>
    <cellStyle name="20% - Accent4 2 2 2" xfId="240"/>
    <cellStyle name="20% - Accent4 2 3" xfId="241"/>
    <cellStyle name="20% - Accent4 3" xfId="142"/>
    <cellStyle name="20% - Accent5 2" xfId="11"/>
    <cellStyle name="20% - Accent5 2 2" xfId="92"/>
    <cellStyle name="20% - Accent5 2 2 2" xfId="242"/>
    <cellStyle name="20% - Accent5 2 3" xfId="243"/>
    <cellStyle name="20% - Accent5 3" xfId="143"/>
    <cellStyle name="20% - Accent6 2" xfId="12"/>
    <cellStyle name="20% - Accent6 2 2" xfId="93"/>
    <cellStyle name="20% - Accent6 2 2 2" xfId="244"/>
    <cellStyle name="20% - Accent6 2 3" xfId="245"/>
    <cellStyle name="20% - Accent6 3" xfId="144"/>
    <cellStyle name="40% - Accent1 2" xfId="13"/>
    <cellStyle name="40% - Accent1 2 2" xfId="94"/>
    <cellStyle name="40% - Accent1 2 2 2" xfId="246"/>
    <cellStyle name="40% - Accent1 2 3" xfId="247"/>
    <cellStyle name="40% - Accent1 3" xfId="145"/>
    <cellStyle name="40% - Accent2 2" xfId="14"/>
    <cellStyle name="40% - Accent2 2 2" xfId="95"/>
    <cellStyle name="40% - Accent2 2 2 2" xfId="248"/>
    <cellStyle name="40% - Accent2 2 3" xfId="249"/>
    <cellStyle name="40% - Accent2 3" xfId="146"/>
    <cellStyle name="40% - Accent3 2" xfId="15"/>
    <cellStyle name="40% - Accent3 2 2" xfId="96"/>
    <cellStyle name="40% - Accent3 2 2 2" xfId="250"/>
    <cellStyle name="40% - Accent3 2 3" xfId="251"/>
    <cellStyle name="40% - Accent3 3" xfId="147"/>
    <cellStyle name="40% - Accent4 2" xfId="16"/>
    <cellStyle name="40% - Accent4 2 2" xfId="97"/>
    <cellStyle name="40% - Accent4 2 2 2" xfId="252"/>
    <cellStyle name="40% - Accent4 2 3" xfId="253"/>
    <cellStyle name="40% - Accent4 3" xfId="148"/>
    <cellStyle name="40% - Accent5 2" xfId="17"/>
    <cellStyle name="40% - Accent5 2 2" xfId="98"/>
    <cellStyle name="40% - Accent5 2 2 2" xfId="254"/>
    <cellStyle name="40% - Accent5 2 3" xfId="255"/>
    <cellStyle name="40% - Accent5 3" xfId="149"/>
    <cellStyle name="40% - Accent6 2" xfId="18"/>
    <cellStyle name="40% - Accent6 2 2" xfId="99"/>
    <cellStyle name="40% - Accent6 2 2 2" xfId="256"/>
    <cellStyle name="40% - Accent6 2 3" xfId="257"/>
    <cellStyle name="40% - Accent6 3" xfId="150"/>
    <cellStyle name="60% - Accent1 2" xfId="19"/>
    <cellStyle name="60% - Accent1 3" xfId="151"/>
    <cellStyle name="60% - Accent2 2" xfId="20"/>
    <cellStyle name="60% - Accent2 3" xfId="152"/>
    <cellStyle name="60% - Accent3 2" xfId="21"/>
    <cellStyle name="60% - Accent3 3" xfId="153"/>
    <cellStyle name="60% - Accent4 2" xfId="22"/>
    <cellStyle name="60% - Accent4 3" xfId="154"/>
    <cellStyle name="60% - Accent5 2" xfId="23"/>
    <cellStyle name="60% - Accent5 3" xfId="155"/>
    <cellStyle name="60% - Accent6 2" xfId="24"/>
    <cellStyle name="60% - Accent6 3" xfId="156"/>
    <cellStyle name="Accent1 2" xfId="25"/>
    <cellStyle name="Accent1 3" xfId="157"/>
    <cellStyle name="Accent2 2" xfId="26"/>
    <cellStyle name="Accent2 3" xfId="158"/>
    <cellStyle name="Accent3 2" xfId="27"/>
    <cellStyle name="Accent3 3" xfId="159"/>
    <cellStyle name="Accent4 2" xfId="28"/>
    <cellStyle name="Accent4 3" xfId="160"/>
    <cellStyle name="Accent5 2" xfId="29"/>
    <cellStyle name="Accent5 3" xfId="161"/>
    <cellStyle name="Accent6 2" xfId="30"/>
    <cellStyle name="Accent6 3" xfId="162"/>
    <cellStyle name="Bad 2" xfId="31"/>
    <cellStyle name="Bad 3" xfId="163"/>
    <cellStyle name="Bulletin Cells" xfId="164"/>
    <cellStyle name="Bulletin Cells 2" xfId="165"/>
    <cellStyle name="Calculation 2" xfId="32"/>
    <cellStyle name="Calculation 3" xfId="166"/>
    <cellStyle name="Calculation 4" xfId="167"/>
    <cellStyle name="cells" xfId="122"/>
    <cellStyle name="Check Cell 2" xfId="33"/>
    <cellStyle name="Check Cell 3" xfId="168"/>
    <cellStyle name="column field" xfId="123"/>
    <cellStyle name="Comma 10" xfId="311"/>
    <cellStyle name="Comma 2" xfId="34"/>
    <cellStyle name="Comma 2 2" xfId="100"/>
    <cellStyle name="Comma 2 2 2" xfId="258"/>
    <cellStyle name="Comma 2 3" xfId="169"/>
    <cellStyle name="Comma 2 4" xfId="170"/>
    <cellStyle name="Comma 3" xfId="35"/>
    <cellStyle name="Comma 4" xfId="36"/>
    <cellStyle name="Comma 4 2" xfId="101"/>
    <cellStyle name="Comma 4 2 2" xfId="259"/>
    <cellStyle name="Comma 4 3" xfId="171"/>
    <cellStyle name="Comma 4 3 2" xfId="172"/>
    <cellStyle name="Comma 5" xfId="37"/>
    <cellStyle name="Comma 5 2" xfId="102"/>
    <cellStyle name="Comma 5 2 2" xfId="260"/>
    <cellStyle name="Comma 5 3" xfId="261"/>
    <cellStyle name="Comma 6" xfId="68"/>
    <cellStyle name="Comma 6 2" xfId="103"/>
    <cellStyle name="Comma 6 2 2" xfId="262"/>
    <cellStyle name="Comma 6 3" xfId="263"/>
    <cellStyle name="Comma 7" xfId="124"/>
    <cellStyle name="Comma 7 2" xfId="173"/>
    <cellStyle name="Comma 8" xfId="174"/>
    <cellStyle name="Comma 9" xfId="264"/>
    <cellStyle name="Explanatory Text 2" xfId="38"/>
    <cellStyle name="Explanatory Text 3" xfId="175"/>
    <cellStyle name="field names" xfId="125"/>
    <cellStyle name="footer" xfId="265"/>
    <cellStyle name="Good 2" xfId="39"/>
    <cellStyle name="Good 3" xfId="176"/>
    <cellStyle name="Heading" xfId="177"/>
    <cellStyle name="Heading 1 1" xfId="178"/>
    <cellStyle name="Heading 1 2" xfId="40"/>
    <cellStyle name="Heading 1 3" xfId="179"/>
    <cellStyle name="Heading 2 2" xfId="41"/>
    <cellStyle name="Heading 2 3" xfId="180"/>
    <cellStyle name="Heading 3 2" xfId="42"/>
    <cellStyle name="Heading 3 3" xfId="181"/>
    <cellStyle name="Heading 4 2" xfId="43"/>
    <cellStyle name="Heading 4 3" xfId="182"/>
    <cellStyle name="Headings" xfId="75"/>
    <cellStyle name="Headings 2" xfId="266"/>
    <cellStyle name="Hyperlink" xfId="1" builtinId="8"/>
    <cellStyle name="Hyperlink 2" xfId="44"/>
    <cellStyle name="Hyperlink 2 2" xfId="64"/>
    <cellStyle name="Hyperlink 2 3" xfId="183"/>
    <cellStyle name="Hyperlink 2 4" xfId="267"/>
    <cellStyle name="Hyperlink 3" xfId="65"/>
    <cellStyle name="Hyperlink 3 2" xfId="104"/>
    <cellStyle name="Hyperlink 4" xfId="184"/>
    <cellStyle name="Hyperlink 5" xfId="268"/>
    <cellStyle name="Input 2" xfId="45"/>
    <cellStyle name="Input 3" xfId="185"/>
    <cellStyle name="Input 4" xfId="186"/>
    <cellStyle name="Linked Cell 2" xfId="46"/>
    <cellStyle name="Linked Cell 3" xfId="187"/>
    <cellStyle name="Neutral 2" xfId="47"/>
    <cellStyle name="Neutral 3" xfId="188"/>
    <cellStyle name="Normal" xfId="0" builtinId="0"/>
    <cellStyle name="Normal 10" xfId="126"/>
    <cellStyle name="Normal 10 2" xfId="189"/>
    <cellStyle name="Normal 10 2 2" xfId="190"/>
    <cellStyle name="Normal 10 2 3" xfId="191"/>
    <cellStyle name="Normal 10 3" xfId="192"/>
    <cellStyle name="Normal 11" xfId="193"/>
    <cellStyle name="Normal 12" xfId="194"/>
    <cellStyle name="Normal 13" xfId="195"/>
    <cellStyle name="Normal 14" xfId="196"/>
    <cellStyle name="Normal 15" xfId="197"/>
    <cellStyle name="Normal 16" xfId="198"/>
    <cellStyle name="Normal 16 2" xfId="199"/>
    <cellStyle name="Normal 17" xfId="269"/>
    <cellStyle name="Normal 18" xfId="270"/>
    <cellStyle name="Normal 19" xfId="271"/>
    <cellStyle name="Normal 2" xfId="48"/>
    <cellStyle name="Normal 2 2" xfId="49"/>
    <cellStyle name="Normal 2 2 2" xfId="63"/>
    <cellStyle name="Normal 2 2 2 2" xfId="86"/>
    <cellStyle name="Normal 2 2 2 2 2" xfId="127"/>
    <cellStyle name="Normal 2 2 2 2 2 2" xfId="200"/>
    <cellStyle name="Normal 2 2 2 2 2 3" xfId="308"/>
    <cellStyle name="Normal 2 2 2 2 2 4" xfId="313"/>
    <cellStyle name="Normal 2 2 2 2 3" xfId="128"/>
    <cellStyle name="Normal 2 2 2 2 3 2" xfId="129"/>
    <cellStyle name="Normal 2 2 2 2 4" xfId="201"/>
    <cellStyle name="Normal 2 2 2 3" xfId="120"/>
    <cellStyle name="Normal 2 2 2 3 2" xfId="272"/>
    <cellStyle name="Normal 2 2 2 4" xfId="130"/>
    <cellStyle name="Normal 2 2 3" xfId="73"/>
    <cellStyle name="Normal 2 2 4" xfId="105"/>
    <cellStyle name="Normal 2 2 4 2" xfId="273"/>
    <cellStyle name="Normal 2 2 5" xfId="274"/>
    <cellStyle name="Normal 2 2 6" xfId="275"/>
    <cellStyle name="Normal 2 2 7" xfId="306"/>
    <cellStyle name="Normal 2 3" xfId="76"/>
    <cellStyle name="Normal 2 3 2" xfId="137"/>
    <cellStyle name="Normal 2 3 3" xfId="276"/>
    <cellStyle name="Normal 2 4" xfId="202"/>
    <cellStyle name="Normal 2 5" xfId="277"/>
    <cellStyle name="Normal 2 6" xfId="278"/>
    <cellStyle name="Normal 2 7" xfId="304"/>
    <cellStyle name="Normal 20" xfId="302"/>
    <cellStyle name="Normal 21" xfId="310"/>
    <cellStyle name="Normal 3" xfId="50"/>
    <cellStyle name="Normal 3 10" xfId="312"/>
    <cellStyle name="Normal 3 2" xfId="51"/>
    <cellStyle name="Normal 3 3" xfId="69"/>
    <cellStyle name="Normal 3 3 2" xfId="106"/>
    <cellStyle name="Normal 3 3 2 2" xfId="279"/>
    <cellStyle name="Normal 3 3 3" xfId="280"/>
    <cellStyle name="Normal 3 4" xfId="72"/>
    <cellStyle name="Normal 3 4 2" xfId="107"/>
    <cellStyle name="Normal 3 4 2 2" xfId="281"/>
    <cellStyle name="Normal 3 4 3" xfId="282"/>
    <cellStyle name="Normal 3 5" xfId="108"/>
    <cellStyle name="Normal 3 5 2" xfId="283"/>
    <cellStyle name="Normal 3 6" xfId="131"/>
    <cellStyle name="Normal 3 7" xfId="203"/>
    <cellStyle name="Normal 3 8" xfId="204"/>
    <cellStyle name="Normal 3 9" xfId="305"/>
    <cellStyle name="Normal 4" xfId="52"/>
    <cellStyle name="Normal 4 2" xfId="66"/>
    <cellStyle name="Normal 4 2 2" xfId="109"/>
    <cellStyle name="Normal 4 2 2 2" xfId="205"/>
    <cellStyle name="Normal 4 2 3" xfId="284"/>
    <cellStyle name="Normal 4 2 4" xfId="315"/>
    <cellStyle name="Normal 4 3" xfId="85"/>
    <cellStyle name="Normal 4 3 2" xfId="132"/>
    <cellStyle name="Normal 4 3 2 2" xfId="133"/>
    <cellStyle name="Normal 4 3 2 3" xfId="307"/>
    <cellStyle name="Normal 4 4" xfId="206"/>
    <cellStyle name="Normal 4 5" xfId="285"/>
    <cellStyle name="Normal 4 6" xfId="314"/>
    <cellStyle name="Normal 5" xfId="71"/>
    <cellStyle name="Normal 5 2" xfId="110"/>
    <cellStyle name="Normal 5 2 2" xfId="286"/>
    <cellStyle name="Normal 5 3" xfId="287"/>
    <cellStyle name="Normal 6" xfId="67"/>
    <cellStyle name="Normal 6 2" xfId="111"/>
    <cellStyle name="Normal 6 2 2" xfId="288"/>
    <cellStyle name="Normal 6 3" xfId="207"/>
    <cellStyle name="Normal 7" xfId="119"/>
    <cellStyle name="Normal 7 2" xfId="289"/>
    <cellStyle name="Normal 8" xfId="6"/>
    <cellStyle name="Normal 8 2" xfId="134"/>
    <cellStyle name="Normal 9" xfId="121"/>
    <cellStyle name="Normal 9 2" xfId="233"/>
    <cellStyle name="Normal_WebframesCC" xfId="2"/>
    <cellStyle name="Normal_WebframesSingYear" xfId="3"/>
    <cellStyle name="Normal10" xfId="4"/>
    <cellStyle name="Normal10 2" xfId="112"/>
    <cellStyle name="Normal10 2 2" xfId="290"/>
    <cellStyle name="Normal10 3" xfId="53"/>
    <cellStyle name="Normal10 3 2" xfId="291"/>
    <cellStyle name="Normal10 4" xfId="292"/>
    <cellStyle name="Note 2" xfId="54"/>
    <cellStyle name="Note 2 2" xfId="113"/>
    <cellStyle name="Note 2 2 2" xfId="293"/>
    <cellStyle name="Note 2 3" xfId="294"/>
    <cellStyle name="Note 2 4" xfId="295"/>
    <cellStyle name="Note 3" xfId="135"/>
    <cellStyle name="Note 4" xfId="208"/>
    <cellStyle name="Output 2" xfId="55"/>
    <cellStyle name="Output 3" xfId="209"/>
    <cellStyle name="Percent 2" xfId="56"/>
    <cellStyle name="Percent 2 2" xfId="77"/>
    <cellStyle name="Percent 2 2 2" xfId="210"/>
    <cellStyle name="Percent 2 3" xfId="211"/>
    <cellStyle name="Percent 2 3 2" xfId="212"/>
    <cellStyle name="Percent 2 4" xfId="296"/>
    <cellStyle name="Percent 3" xfId="57"/>
    <cellStyle name="Percent 3 2" xfId="74"/>
    <cellStyle name="Percent 3 2 2" xfId="114"/>
    <cellStyle name="Percent 3 2 2 2" xfId="297"/>
    <cellStyle name="Percent 3 2 3" xfId="298"/>
    <cellStyle name="Percent 3 3" xfId="87"/>
    <cellStyle name="Percent 3 3 2" xfId="232"/>
    <cellStyle name="Percent 3 3 2 2" xfId="309"/>
    <cellStyle name="Percent 3 4" xfId="299"/>
    <cellStyle name="Percent 4" xfId="58"/>
    <cellStyle name="Percent 4 2" xfId="213"/>
    <cellStyle name="Percent 5" xfId="70"/>
    <cellStyle name="Percent 5 2" xfId="115"/>
    <cellStyle name="Percent 5 2 2" xfId="300"/>
    <cellStyle name="Percent 5 3" xfId="214"/>
    <cellStyle name="Percent 6" xfId="116"/>
    <cellStyle name="Percent 6 2" xfId="301"/>
    <cellStyle name="Percent 7" xfId="215"/>
    <cellStyle name="Percent 7 2" xfId="216"/>
    <cellStyle name="Percent 8" xfId="217"/>
    <cellStyle name="Percent 8 2" xfId="218"/>
    <cellStyle name="Percent 9" xfId="303"/>
    <cellStyle name="rowfield" xfId="136"/>
    <cellStyle name="Style1" xfId="78"/>
    <cellStyle name="Style2" xfId="79"/>
    <cellStyle name="Style3" xfId="80"/>
    <cellStyle name="Style4" xfId="81"/>
    <cellStyle name="Style5" xfId="82"/>
    <cellStyle name="Style6" xfId="83"/>
    <cellStyle name="Style6 2" xfId="219"/>
    <cellStyle name="Style7" xfId="84"/>
    <cellStyle name="Style7 2" xfId="220"/>
    <cellStyle name="Table Cells" xfId="221"/>
    <cellStyle name="Table Cells 2" xfId="222"/>
    <cellStyle name="Table Column Headings" xfId="223"/>
    <cellStyle name="Table Number" xfId="224"/>
    <cellStyle name="Table Number 2" xfId="225"/>
    <cellStyle name="Table Row Headings" xfId="226"/>
    <cellStyle name="Table Row Headings 2" xfId="227"/>
    <cellStyle name="Table Title" xfId="228"/>
    <cellStyle name="Title 2" xfId="59"/>
    <cellStyle name="Title 3" xfId="229"/>
    <cellStyle name="Total 2" xfId="60"/>
    <cellStyle name="Total 3" xfId="230"/>
    <cellStyle name="Warning Text 2" xfId="61"/>
    <cellStyle name="Warning Text 3" xfId="231"/>
    <cellStyle name="whole number" xfId="5"/>
    <cellStyle name="whole number 2" xfId="62"/>
    <cellStyle name="whole number 2 2" xfId="117"/>
    <cellStyle name="whole number 3" xfId="118"/>
  </cellStyles>
  <dxfs count="0"/>
  <tableStyles count="0" defaultTableStyle="TableStyleMedium2" defaultPivotStyle="PivotStyleLight16"/>
  <colors>
    <mruColors>
      <color rgb="FF2DA197"/>
      <color rgb="FF248078"/>
      <color rgb="FF96D0CB"/>
      <color rgb="FF0000FF"/>
      <color rgb="FF66BAAA"/>
      <color rgb="FF1C625B"/>
      <color rgb="FF7DD3C9"/>
      <color rgb="FF595959"/>
      <color rgb="FF7DC9D3"/>
      <color rgb="FFD5E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1.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theme" Target="theme/theme1.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7.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0.xml"/><Relationship Id="rId32" Type="http://schemas.openxmlformats.org/officeDocument/2006/relationships/worksheet" Target="worksheets/sheet19.xml"/><Relationship Id="rId37"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chartsheet" Target="chartsheets/sheet12.xml"/><Relationship Id="rId36"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8.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worksheet" Target="worksheets/sheet16.xml"/><Relationship Id="rId30" Type="http://schemas.openxmlformats.org/officeDocument/2006/relationships/chartsheet" Target="chartsheets/sheet13.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solidFill>
                  <a:sysClr val="windowText" lastClr="000000"/>
                </a:solidFill>
              </a:rPr>
              <a:t>Figure 1: Population of Scotland, mid-2003 to mid-2043</a:t>
            </a:r>
          </a:p>
        </c:rich>
      </c:tx>
      <c:layout>
        <c:manualLayout>
          <c:xMode val="edge"/>
          <c:yMode val="edge"/>
          <c:x val="0.24593848845817351"/>
          <c:y val="0"/>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19846226237998"/>
          <c:y val="0.10270411474156281"/>
          <c:w val="0.85287076199423595"/>
          <c:h val="0.81137660941988554"/>
        </c:manualLayout>
      </c:layout>
      <c:lineChart>
        <c:grouping val="standard"/>
        <c:varyColors val="0"/>
        <c:ser>
          <c:idx val="0"/>
          <c:order val="0"/>
          <c:tx>
            <c:v>projections</c:v>
          </c:tx>
          <c:spPr>
            <a:ln w="50800" cap="rnd" cmpd="sng">
              <a:solidFill>
                <a:srgbClr val="2DA197"/>
              </a:solidFill>
              <a:prstDash val="sysDot"/>
              <a:round/>
            </a:ln>
            <a:effectLst/>
          </c:spPr>
          <c:marker>
            <c:symbol val="none"/>
          </c:marker>
          <c:dPt>
            <c:idx val="25"/>
            <c:marker>
              <c:symbol val="circle"/>
              <c:size val="12"/>
              <c:spPr>
                <a:solidFill>
                  <a:schemeClr val="bg1"/>
                </a:solidFill>
                <a:ln w="25400">
                  <a:solidFill>
                    <a:srgbClr val="2DA197"/>
                  </a:solidFill>
                </a:ln>
                <a:effectLst/>
              </c:spPr>
            </c:marker>
            <c:bubble3D val="0"/>
            <c:extLst>
              <c:ext xmlns:c16="http://schemas.microsoft.com/office/drawing/2014/chart" uri="{C3380CC4-5D6E-409C-BE32-E72D297353CC}">
                <c16:uniqueId val="{00000000-A419-47A4-8DAB-1A84A115EC4C}"/>
              </c:ext>
            </c:extLst>
          </c:dPt>
          <c:dPt>
            <c:idx val="40"/>
            <c:marker>
              <c:symbol val="circle"/>
              <c:size val="12"/>
              <c:spPr>
                <a:solidFill>
                  <a:schemeClr val="bg1"/>
                </a:solidFill>
                <a:ln w="25400">
                  <a:solidFill>
                    <a:srgbClr val="2DA197"/>
                  </a:solidFill>
                </a:ln>
                <a:effectLst/>
              </c:spPr>
            </c:marker>
            <c:bubble3D val="0"/>
            <c:extLst>
              <c:ext xmlns:c16="http://schemas.microsoft.com/office/drawing/2014/chart" uri="{C3380CC4-5D6E-409C-BE32-E72D297353CC}">
                <c16:uniqueId val="{00000001-A419-47A4-8DAB-1A84A115EC4C}"/>
              </c:ext>
            </c:extLst>
          </c:dPt>
          <c:dLbls>
            <c:dLbl>
              <c:idx val="25"/>
              <c:layout>
                <c:manualLayout>
                  <c:x val="-4.7873227815497764E-2"/>
                  <c:y val="-6.0740736831480818E-2"/>
                </c:manualLayout>
              </c:layout>
              <c:tx>
                <c:rich>
                  <a:bodyPr/>
                  <a:lstStyle/>
                  <a:p>
                    <a:fld id="{A777AB42-A3E3-4995-A3FE-C27CA74027B8}" type="VALUE">
                      <a:rPr lang="en-US" b="1"/>
                      <a:pPr/>
                      <a:t>[VALUE]</a:t>
                    </a:fld>
                    <a:r>
                      <a:rPr lang="en-US" b="1"/>
                      <a:t>m</a:t>
                    </a:r>
                  </a:p>
                  <a:p>
                    <a:r>
                      <a:rPr lang="en-US" sz="1000" b="1"/>
                      <a:t>(2028)</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419-47A4-8DAB-1A84A115EC4C}"/>
                </c:ext>
              </c:extLst>
            </c:dLbl>
            <c:dLbl>
              <c:idx val="40"/>
              <c:layout>
                <c:manualLayout>
                  <c:x val="-6.8390325450709086E-3"/>
                  <c:y val="-5.6551720498275247E-2"/>
                </c:manualLayout>
              </c:layout>
              <c:tx>
                <c:rich>
                  <a:bodyPr/>
                  <a:lstStyle/>
                  <a:p>
                    <a:fld id="{32055361-1FAB-4F79-897C-2E665BD0CC28}" type="VALUE">
                      <a:rPr lang="en-US"/>
                      <a:pPr/>
                      <a:t>[VALUE]</a:t>
                    </a:fld>
                    <a:r>
                      <a:rPr lang="en-US"/>
                      <a:t>m</a:t>
                    </a:r>
                  </a:p>
                  <a:p>
                    <a:r>
                      <a:rPr lang="en-US" sz="1000"/>
                      <a:t>(2043)</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419-47A4-8DAB-1A84A115EC4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1'!$B$6:$B$46</c:f>
              <c:numCache>
                <c:formatCode>General</c:formatCode>
                <c:ptCount val="4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pt idx="31">
                  <c:v>2034</c:v>
                </c:pt>
                <c:pt idx="32">
                  <c:v>2035</c:v>
                </c:pt>
                <c:pt idx="33">
                  <c:v>2036</c:v>
                </c:pt>
                <c:pt idx="34">
                  <c:v>2037</c:v>
                </c:pt>
                <c:pt idx="35">
                  <c:v>2038</c:v>
                </c:pt>
                <c:pt idx="36">
                  <c:v>2039</c:v>
                </c:pt>
                <c:pt idx="37">
                  <c:v>2040</c:v>
                </c:pt>
                <c:pt idx="38">
                  <c:v>2041</c:v>
                </c:pt>
                <c:pt idx="39">
                  <c:v>2042</c:v>
                </c:pt>
                <c:pt idx="40">
                  <c:v>2043</c:v>
                </c:pt>
              </c:numCache>
            </c:numRef>
          </c:cat>
          <c:val>
            <c:numRef>
              <c:f>'Data Fig 1'!$C$6:$C$46</c:f>
              <c:numCache>
                <c:formatCode>#,##0.00</c:formatCode>
                <c:ptCount val="41"/>
                <c:pt idx="0">
                  <c:v>5.0685000000000002</c:v>
                </c:pt>
                <c:pt idx="1">
                  <c:v>5.0842999999999998</c:v>
                </c:pt>
                <c:pt idx="2">
                  <c:v>5.1101999999999999</c:v>
                </c:pt>
                <c:pt idx="3">
                  <c:v>5.133</c:v>
                </c:pt>
                <c:pt idx="4">
                  <c:v>5.17</c:v>
                </c:pt>
                <c:pt idx="5">
                  <c:v>5.2028999999999996</c:v>
                </c:pt>
                <c:pt idx="6">
                  <c:v>5.2319000000000004</c:v>
                </c:pt>
                <c:pt idx="7">
                  <c:v>5.2622</c:v>
                </c:pt>
                <c:pt idx="8">
                  <c:v>5.2999000000000001</c:v>
                </c:pt>
                <c:pt idx="9">
                  <c:v>5.3136000000000001</c:v>
                </c:pt>
                <c:pt idx="10">
                  <c:v>5.3277000000000001</c:v>
                </c:pt>
                <c:pt idx="11">
                  <c:v>5.3475999999999999</c:v>
                </c:pt>
                <c:pt idx="12">
                  <c:v>5.3730000000000002</c:v>
                </c:pt>
                <c:pt idx="13">
                  <c:v>5.4047000000000001</c:v>
                </c:pt>
                <c:pt idx="14">
                  <c:v>5.4248000000000003</c:v>
                </c:pt>
                <c:pt idx="15" formatCode="0.00">
                  <c:v>5.4381000000000004</c:v>
                </c:pt>
                <c:pt idx="16" formatCode="0.00">
                  <c:v>5.4524439999999998</c:v>
                </c:pt>
                <c:pt idx="17" formatCode="0.00">
                  <c:v>5.4646790000000003</c:v>
                </c:pt>
                <c:pt idx="18" formatCode="0.00">
                  <c:v>5.4756600000000004</c:v>
                </c:pt>
                <c:pt idx="19" formatCode="0.00">
                  <c:v>5.4858900000000004</c:v>
                </c:pt>
                <c:pt idx="20" formatCode="0.00">
                  <c:v>5.4955780000000001</c:v>
                </c:pt>
                <c:pt idx="21" formatCode="0.00">
                  <c:v>5.5048659999999998</c:v>
                </c:pt>
                <c:pt idx="22" formatCode="0.00">
                  <c:v>5.5137309999999999</c:v>
                </c:pt>
                <c:pt idx="23" formatCode="0.00">
                  <c:v>5.5220849999999997</c:v>
                </c:pt>
                <c:pt idx="24" formatCode="0.00">
                  <c:v>5.5298879999999997</c:v>
                </c:pt>
                <c:pt idx="25" formatCode="0.00">
                  <c:v>5.5371160000000001</c:v>
                </c:pt>
                <c:pt idx="26" formatCode="0.00">
                  <c:v>5.543666</c:v>
                </c:pt>
                <c:pt idx="27" formatCode="0.00">
                  <c:v>5.5495099999999997</c:v>
                </c:pt>
                <c:pt idx="28" formatCode="0.00">
                  <c:v>5.5546800000000003</c:v>
                </c:pt>
                <c:pt idx="29" formatCode="0.00">
                  <c:v>5.5591540000000004</c:v>
                </c:pt>
                <c:pt idx="30" formatCode="0.00">
                  <c:v>5.5629010000000001</c:v>
                </c:pt>
                <c:pt idx="31" formatCode="0.00">
                  <c:v>5.5659689999999999</c:v>
                </c:pt>
                <c:pt idx="32" formatCode="0.00">
                  <c:v>5.5684560000000003</c:v>
                </c:pt>
                <c:pt idx="33" formatCode="0.00">
                  <c:v>5.5704419999999999</c:v>
                </c:pt>
                <c:pt idx="34" formatCode="0.00">
                  <c:v>5.571993</c:v>
                </c:pt>
                <c:pt idx="35" formatCode="0.00">
                  <c:v>5.5731809999999999</c:v>
                </c:pt>
                <c:pt idx="36" formatCode="0.00">
                  <c:v>5.574058</c:v>
                </c:pt>
                <c:pt idx="37" formatCode="0.00">
                  <c:v>5.574675</c:v>
                </c:pt>
                <c:pt idx="38" formatCode="0.00">
                  <c:v>5.5750120000000001</c:v>
                </c:pt>
                <c:pt idx="39" formatCode="0.00">
                  <c:v>5.5750780000000004</c:v>
                </c:pt>
                <c:pt idx="40" formatCode="0.00">
                  <c:v>5.5748189999999997</c:v>
                </c:pt>
              </c:numCache>
            </c:numRef>
          </c:val>
          <c:smooth val="0"/>
          <c:extLst>
            <c:ext xmlns:c16="http://schemas.microsoft.com/office/drawing/2014/chart" uri="{C3380CC4-5D6E-409C-BE32-E72D297353CC}">
              <c16:uniqueId val="{00000002-A419-47A4-8DAB-1A84A115EC4C}"/>
            </c:ext>
          </c:extLst>
        </c:ser>
        <c:ser>
          <c:idx val="1"/>
          <c:order val="1"/>
          <c:tx>
            <c:v>estimates</c:v>
          </c:tx>
          <c:spPr>
            <a:ln w="50800" cap="rnd">
              <a:solidFill>
                <a:srgbClr val="2DA197"/>
              </a:solidFill>
              <a:round/>
            </a:ln>
            <a:effectLst/>
          </c:spPr>
          <c:marker>
            <c:symbol val="none"/>
          </c:marker>
          <c:dPt>
            <c:idx val="0"/>
            <c:marker>
              <c:symbol val="circle"/>
              <c:size val="14"/>
              <c:spPr>
                <a:solidFill>
                  <a:srgbClr val="2DA197"/>
                </a:solidFill>
                <a:ln w="9525">
                  <a:noFill/>
                </a:ln>
                <a:effectLst/>
              </c:spPr>
            </c:marker>
            <c:bubble3D val="0"/>
            <c:extLst>
              <c:ext xmlns:c16="http://schemas.microsoft.com/office/drawing/2014/chart" uri="{C3380CC4-5D6E-409C-BE32-E72D297353CC}">
                <c16:uniqueId val="{00000003-A419-47A4-8DAB-1A84A115EC4C}"/>
              </c:ext>
            </c:extLst>
          </c:dPt>
          <c:dPt>
            <c:idx val="15"/>
            <c:marker>
              <c:symbol val="circle"/>
              <c:size val="14"/>
              <c:spPr>
                <a:solidFill>
                  <a:srgbClr val="2DA197"/>
                </a:solidFill>
                <a:ln w="9525">
                  <a:noFill/>
                </a:ln>
                <a:effectLst/>
              </c:spPr>
            </c:marker>
            <c:bubble3D val="0"/>
            <c:extLst>
              <c:ext xmlns:c16="http://schemas.microsoft.com/office/drawing/2014/chart" uri="{C3380CC4-5D6E-409C-BE32-E72D297353CC}">
                <c16:uniqueId val="{00000004-A419-47A4-8DAB-1A84A115EC4C}"/>
              </c:ext>
            </c:extLst>
          </c:dPt>
          <c:dLbls>
            <c:dLbl>
              <c:idx val="0"/>
              <c:layout>
                <c:manualLayout>
                  <c:x val="-4.2402001779440875E-2"/>
                  <c:y val="-5.403831069835191E-2"/>
                </c:manualLayout>
              </c:layout>
              <c:tx>
                <c:rich>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fld id="{C189476D-090E-46E2-BDB3-BB467943694C}" type="VALUE">
                      <a:rPr lang="en-US" sz="1600" b="1">
                        <a:solidFill>
                          <a:srgbClr val="2DA197"/>
                        </a:solidFill>
                      </a:rPr>
                      <a:pPr>
                        <a:defRPr sz="1600" b="1">
                          <a:solidFill>
                            <a:srgbClr val="2DA197"/>
                          </a:solidFill>
                        </a:defRPr>
                      </a:pPr>
                      <a:t>[VALUE]</a:t>
                    </a:fld>
                    <a:r>
                      <a:rPr lang="en-US" sz="1600" b="1">
                        <a:solidFill>
                          <a:srgbClr val="2DA197"/>
                        </a:solidFill>
                      </a:rPr>
                      <a:t>m</a:t>
                    </a:r>
                  </a:p>
                  <a:p>
                    <a:pPr>
                      <a:defRPr sz="1600" b="1">
                        <a:solidFill>
                          <a:srgbClr val="2DA197"/>
                        </a:solidFill>
                      </a:defRPr>
                    </a:pPr>
                    <a:r>
                      <a:rPr lang="en-US" sz="1000" b="1">
                        <a:solidFill>
                          <a:srgbClr val="2DA197"/>
                        </a:solidFill>
                      </a:rPr>
                      <a:t>(2003)</a:t>
                    </a:r>
                  </a:p>
                </c:rich>
              </c:tx>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419-47A4-8DAB-1A84A115EC4C}"/>
                </c:ext>
              </c:extLst>
            </c:dLbl>
            <c:dLbl>
              <c:idx val="15"/>
              <c:layout>
                <c:manualLayout>
                  <c:x val="-4.924103432451199E-2"/>
                  <c:y val="-5.8646228664878043E-2"/>
                </c:manualLayout>
              </c:layout>
              <c:tx>
                <c:rich>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fld id="{647358D4-ECFE-4538-ACAE-784C4B8A21B5}" type="VALUE">
                      <a:rPr lang="en-US" sz="1600" b="1">
                        <a:solidFill>
                          <a:srgbClr val="2DA197"/>
                        </a:solidFill>
                      </a:rPr>
                      <a:pPr>
                        <a:defRPr sz="1600" b="1">
                          <a:solidFill>
                            <a:srgbClr val="2DA197"/>
                          </a:solidFill>
                        </a:defRPr>
                      </a:pPr>
                      <a:t>[VALUE]</a:t>
                    </a:fld>
                    <a:r>
                      <a:rPr lang="en-US" sz="1600" b="1">
                        <a:solidFill>
                          <a:srgbClr val="2DA197"/>
                        </a:solidFill>
                      </a:rPr>
                      <a:t>m</a:t>
                    </a:r>
                  </a:p>
                  <a:p>
                    <a:pPr>
                      <a:defRPr sz="1600" b="1">
                        <a:solidFill>
                          <a:srgbClr val="2DA197"/>
                        </a:solidFill>
                      </a:defRPr>
                    </a:pPr>
                    <a:r>
                      <a:rPr lang="en-US" sz="1000" b="1">
                        <a:solidFill>
                          <a:srgbClr val="2DA197"/>
                        </a:solidFill>
                      </a:rPr>
                      <a:t>(2018)</a:t>
                    </a:r>
                  </a:p>
                </c:rich>
              </c:tx>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419-47A4-8DAB-1A84A115EC4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'Data Fig 1'!$C$6:$C$21</c:f>
              <c:numCache>
                <c:formatCode>#,##0.00</c:formatCode>
                <c:ptCount val="16"/>
                <c:pt idx="0">
                  <c:v>5.0685000000000002</c:v>
                </c:pt>
                <c:pt idx="1">
                  <c:v>5.0842999999999998</c:v>
                </c:pt>
                <c:pt idx="2">
                  <c:v>5.1101999999999999</c:v>
                </c:pt>
                <c:pt idx="3">
                  <c:v>5.133</c:v>
                </c:pt>
                <c:pt idx="4">
                  <c:v>5.17</c:v>
                </c:pt>
                <c:pt idx="5">
                  <c:v>5.2028999999999996</c:v>
                </c:pt>
                <c:pt idx="6">
                  <c:v>5.2319000000000004</c:v>
                </c:pt>
                <c:pt idx="7">
                  <c:v>5.2622</c:v>
                </c:pt>
                <c:pt idx="8">
                  <c:v>5.2999000000000001</c:v>
                </c:pt>
                <c:pt idx="9">
                  <c:v>5.3136000000000001</c:v>
                </c:pt>
                <c:pt idx="10">
                  <c:v>5.3277000000000001</c:v>
                </c:pt>
                <c:pt idx="11">
                  <c:v>5.3475999999999999</c:v>
                </c:pt>
                <c:pt idx="12">
                  <c:v>5.3730000000000002</c:v>
                </c:pt>
                <c:pt idx="13">
                  <c:v>5.4047000000000001</c:v>
                </c:pt>
                <c:pt idx="14">
                  <c:v>5.4248000000000003</c:v>
                </c:pt>
                <c:pt idx="15" formatCode="0.00">
                  <c:v>5.4381000000000004</c:v>
                </c:pt>
              </c:numCache>
            </c:numRef>
          </c:val>
          <c:smooth val="0"/>
          <c:extLst>
            <c:ext xmlns:c16="http://schemas.microsoft.com/office/drawing/2014/chart" uri="{C3380CC4-5D6E-409C-BE32-E72D297353CC}">
              <c16:uniqueId val="{00000005-A419-47A4-8DAB-1A84A115EC4C}"/>
            </c:ext>
          </c:extLst>
        </c:ser>
        <c:dLbls>
          <c:showLegendKey val="0"/>
          <c:showVal val="0"/>
          <c:showCatName val="0"/>
          <c:showSerName val="0"/>
          <c:showPercent val="0"/>
          <c:showBubbleSize val="0"/>
        </c:dLbls>
        <c:smooth val="0"/>
        <c:axId val="599307872"/>
        <c:axId val="599307544"/>
      </c:lineChart>
      <c:catAx>
        <c:axId val="59930787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Year</a:t>
                </a:r>
              </a:p>
            </c:rich>
          </c:tx>
          <c:layout>
            <c:manualLayout>
              <c:xMode val="edge"/>
              <c:yMode val="edge"/>
              <c:x val="0.48282428134422856"/>
              <c:y val="0.9685823775009582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9307544"/>
        <c:crosses val="autoZero"/>
        <c:auto val="1"/>
        <c:lblAlgn val="ctr"/>
        <c:lblOffset val="100"/>
        <c:tickLblSkip val="5"/>
        <c:tickMarkSkip val="5"/>
        <c:noMultiLvlLbl val="0"/>
      </c:catAx>
      <c:valAx>
        <c:axId val="599307544"/>
        <c:scaling>
          <c:orientation val="minMax"/>
          <c:min val="0"/>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Population (millions)</a:t>
                </a:r>
              </a:p>
            </c:rich>
          </c:tx>
          <c:layout>
            <c:manualLayout>
              <c:xMode val="edge"/>
              <c:yMode val="edge"/>
              <c:x val="3.2909424606882176E-2"/>
              <c:y val="6.2226848098351509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93078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Children</a:t>
            </a:r>
          </a:p>
        </c:rich>
      </c:tx>
      <c:layout>
        <c:manualLayout>
          <c:xMode val="edge"/>
          <c:yMode val="edge"/>
          <c:x val="0.81836789151356093"/>
          <c:y val="9.259259259259258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875043744531934"/>
          <c:y val="2.3611111111111117E-2"/>
          <c:w val="0.8618051181102363"/>
          <c:h val="0.84525408282298042"/>
        </c:manualLayout>
      </c:layout>
      <c:barChart>
        <c:barDir val="col"/>
        <c:grouping val="clustered"/>
        <c:varyColors val="0"/>
        <c:ser>
          <c:idx val="0"/>
          <c:order val="0"/>
          <c:spPr>
            <a:solidFill>
              <a:schemeClr val="bg1">
                <a:lumMod val="75000"/>
              </a:schemeClr>
            </a:solidFill>
            <a:ln>
              <a:noFill/>
            </a:ln>
            <a:effectLst/>
          </c:spPr>
          <c:invertIfNegative val="0"/>
          <c:dPt>
            <c:idx val="1"/>
            <c:invertIfNegative val="0"/>
            <c:bubble3D val="0"/>
            <c:spPr>
              <a:solidFill>
                <a:srgbClr val="2DA197"/>
              </a:solidFill>
              <a:ln>
                <a:noFill/>
              </a:ln>
              <a:effectLst/>
            </c:spPr>
            <c:extLst>
              <c:ext xmlns:c16="http://schemas.microsoft.com/office/drawing/2014/chart" uri="{C3380CC4-5D6E-409C-BE32-E72D297353CC}">
                <c16:uniqueId val="{00000001-A4BB-4186-BC70-85987332BA36}"/>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4BB-4186-BC70-85987332BA3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10'!$C$14:$G$14</c:f>
              <c:strCache>
                <c:ptCount val="5"/>
                <c:pt idx="0">
                  <c:v>UK</c:v>
                </c:pt>
                <c:pt idx="1">
                  <c:v>Scotland</c:v>
                </c:pt>
                <c:pt idx="2">
                  <c:v>England</c:v>
                </c:pt>
                <c:pt idx="3">
                  <c:v>Northern Ireland</c:v>
                </c:pt>
                <c:pt idx="4">
                  <c:v>Wales</c:v>
                </c:pt>
              </c:strCache>
            </c:strRef>
          </c:cat>
          <c:val>
            <c:numRef>
              <c:f>'Data Fig 10'!$C$16:$G$16</c:f>
              <c:numCache>
                <c:formatCode>0.0%</c:formatCode>
                <c:ptCount val="5"/>
                <c:pt idx="0">
                  <c:v>-2.3016704690261392E-2</c:v>
                </c:pt>
                <c:pt idx="1">
                  <c:v>-0.10477084334781218</c:v>
                </c:pt>
                <c:pt idx="2">
                  <c:v>-9.1239134022758992E-3</c:v>
                </c:pt>
                <c:pt idx="3">
                  <c:v>-0.1078066631089427</c:v>
                </c:pt>
                <c:pt idx="4">
                  <c:v>-7.7601388995022308E-2</c:v>
                </c:pt>
              </c:numCache>
            </c:numRef>
          </c:val>
          <c:extLst>
            <c:ext xmlns:c16="http://schemas.microsoft.com/office/drawing/2014/chart" uri="{C3380CC4-5D6E-409C-BE32-E72D297353CC}">
              <c16:uniqueId val="{00000000-A4BB-4186-BC70-85987332BA36}"/>
            </c:ext>
          </c:extLst>
        </c:ser>
        <c:dLbls>
          <c:showLegendKey val="0"/>
          <c:showVal val="0"/>
          <c:showCatName val="0"/>
          <c:showSerName val="0"/>
          <c:showPercent val="0"/>
          <c:showBubbleSize val="0"/>
        </c:dLbls>
        <c:gapWidth val="107"/>
        <c:overlap val="-27"/>
        <c:axId val="669303248"/>
        <c:axId val="669300624"/>
      </c:barChart>
      <c:catAx>
        <c:axId val="669303248"/>
        <c:scaling>
          <c:orientation val="minMax"/>
        </c:scaling>
        <c:delete val="0"/>
        <c:axPos val="b"/>
        <c:numFmt formatCode="General" sourceLinked="1"/>
        <c:majorTickMark val="none"/>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0624"/>
        <c:crosses val="autoZero"/>
        <c:auto val="1"/>
        <c:lblAlgn val="ctr"/>
        <c:lblOffset val="100"/>
        <c:noMultiLvlLbl val="0"/>
      </c:catAx>
      <c:valAx>
        <c:axId val="669300624"/>
        <c:scaling>
          <c:orientation val="minMax"/>
          <c:max val="0.5"/>
          <c:min val="-0.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3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Working age</a:t>
            </a:r>
          </a:p>
        </c:rich>
      </c:tx>
      <c:layout>
        <c:manualLayout>
          <c:xMode val="edge"/>
          <c:yMode val="edge"/>
          <c:x val="0.81836789151356093"/>
          <c:y val="9.259259259259258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875043744531934"/>
          <c:y val="2.3611111111111117E-2"/>
          <c:w val="0.8618051181102363"/>
          <c:h val="0.84525408282298042"/>
        </c:manualLayout>
      </c:layout>
      <c:barChart>
        <c:barDir val="col"/>
        <c:grouping val="clustered"/>
        <c:varyColors val="0"/>
        <c:ser>
          <c:idx val="0"/>
          <c:order val="0"/>
          <c:spPr>
            <a:solidFill>
              <a:schemeClr val="bg1">
                <a:lumMod val="75000"/>
              </a:schemeClr>
            </a:solidFill>
            <a:ln>
              <a:noFill/>
            </a:ln>
            <a:effectLst/>
          </c:spPr>
          <c:invertIfNegative val="0"/>
          <c:dPt>
            <c:idx val="1"/>
            <c:invertIfNegative val="0"/>
            <c:bubble3D val="0"/>
            <c:spPr>
              <a:solidFill>
                <a:srgbClr val="2DA197"/>
              </a:solidFill>
              <a:ln>
                <a:noFill/>
              </a:ln>
              <a:effectLst/>
            </c:spPr>
            <c:extLst>
              <c:ext xmlns:c16="http://schemas.microsoft.com/office/drawing/2014/chart" uri="{C3380CC4-5D6E-409C-BE32-E72D297353CC}">
                <c16:uniqueId val="{00000001-765C-4CA2-86F2-1A39CBD7353B}"/>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65C-4CA2-86F2-1A39CBD7353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10'!$C$14:$G$14</c:f>
              <c:strCache>
                <c:ptCount val="5"/>
                <c:pt idx="0">
                  <c:v>UK</c:v>
                </c:pt>
                <c:pt idx="1">
                  <c:v>Scotland</c:v>
                </c:pt>
                <c:pt idx="2">
                  <c:v>England</c:v>
                </c:pt>
                <c:pt idx="3">
                  <c:v>Northern Ireland</c:v>
                </c:pt>
                <c:pt idx="4">
                  <c:v>Wales</c:v>
                </c:pt>
              </c:strCache>
            </c:strRef>
          </c:cat>
          <c:val>
            <c:numRef>
              <c:f>'Data Fig 10'!$C$17:$G$17</c:f>
              <c:numCache>
                <c:formatCode>0.0%</c:formatCode>
                <c:ptCount val="5"/>
                <c:pt idx="0">
                  <c:v>6.3645370228307199E-2</c:v>
                </c:pt>
                <c:pt idx="1">
                  <c:v>-2.0833273533590038E-3</c:v>
                </c:pt>
                <c:pt idx="2">
                  <c:v>7.6455288347939215E-2</c:v>
                </c:pt>
                <c:pt idx="3">
                  <c:v>1.9166515205305171E-2</c:v>
                </c:pt>
                <c:pt idx="4">
                  <c:v>1.7652359215504041E-2</c:v>
                </c:pt>
              </c:numCache>
            </c:numRef>
          </c:val>
          <c:extLst>
            <c:ext xmlns:c16="http://schemas.microsoft.com/office/drawing/2014/chart" uri="{C3380CC4-5D6E-409C-BE32-E72D297353CC}">
              <c16:uniqueId val="{00000002-765C-4CA2-86F2-1A39CBD7353B}"/>
            </c:ext>
          </c:extLst>
        </c:ser>
        <c:dLbls>
          <c:showLegendKey val="0"/>
          <c:showVal val="0"/>
          <c:showCatName val="0"/>
          <c:showSerName val="0"/>
          <c:showPercent val="0"/>
          <c:showBubbleSize val="0"/>
        </c:dLbls>
        <c:gapWidth val="107"/>
        <c:overlap val="-27"/>
        <c:axId val="669303248"/>
        <c:axId val="669300624"/>
      </c:barChart>
      <c:catAx>
        <c:axId val="669303248"/>
        <c:scaling>
          <c:orientation val="minMax"/>
        </c:scaling>
        <c:delete val="0"/>
        <c:axPos val="b"/>
        <c:numFmt formatCode="General" sourceLinked="1"/>
        <c:majorTickMark val="none"/>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0624"/>
        <c:crosses val="autoZero"/>
        <c:auto val="1"/>
        <c:lblAlgn val="ctr"/>
        <c:lblOffset val="100"/>
        <c:noMultiLvlLbl val="0"/>
      </c:catAx>
      <c:valAx>
        <c:axId val="669300624"/>
        <c:scaling>
          <c:orientation val="minMax"/>
          <c:max val="0.5"/>
          <c:min val="-0.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3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Pension age</a:t>
            </a:r>
          </a:p>
        </c:rich>
      </c:tx>
      <c:layout>
        <c:manualLayout>
          <c:xMode val="edge"/>
          <c:yMode val="edge"/>
          <c:x val="0.7542777777777778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875043744531934"/>
          <c:y val="3.2870370370370369E-2"/>
          <c:w val="0.8618051181102363"/>
          <c:h val="0.83599482356372123"/>
        </c:manualLayout>
      </c:layout>
      <c:barChart>
        <c:barDir val="col"/>
        <c:grouping val="clustered"/>
        <c:varyColors val="0"/>
        <c:ser>
          <c:idx val="0"/>
          <c:order val="0"/>
          <c:spPr>
            <a:solidFill>
              <a:schemeClr val="bg1">
                <a:lumMod val="75000"/>
              </a:schemeClr>
            </a:solidFill>
            <a:ln>
              <a:noFill/>
            </a:ln>
            <a:effectLst/>
          </c:spPr>
          <c:invertIfNegative val="0"/>
          <c:dPt>
            <c:idx val="1"/>
            <c:invertIfNegative val="0"/>
            <c:bubble3D val="0"/>
            <c:spPr>
              <a:solidFill>
                <a:srgbClr val="2DA197"/>
              </a:solidFill>
              <a:ln>
                <a:noFill/>
              </a:ln>
              <a:effectLst/>
            </c:spPr>
            <c:extLst>
              <c:ext xmlns:c16="http://schemas.microsoft.com/office/drawing/2014/chart" uri="{C3380CC4-5D6E-409C-BE32-E72D297353CC}">
                <c16:uniqueId val="{00000001-E6B1-4346-B22F-376D80DCF339}"/>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6B1-4346-B22F-376D80DCF3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10'!$C$14:$G$14</c:f>
              <c:strCache>
                <c:ptCount val="5"/>
                <c:pt idx="0">
                  <c:v>UK</c:v>
                </c:pt>
                <c:pt idx="1">
                  <c:v>Scotland</c:v>
                </c:pt>
                <c:pt idx="2">
                  <c:v>England</c:v>
                </c:pt>
                <c:pt idx="3">
                  <c:v>Northern Ireland</c:v>
                </c:pt>
                <c:pt idx="4">
                  <c:v>Wales</c:v>
                </c:pt>
              </c:strCache>
            </c:strRef>
          </c:cat>
          <c:val>
            <c:numRef>
              <c:f>'Data Fig 10'!$C$18:$G$18</c:f>
              <c:numCache>
                <c:formatCode>0.0%</c:formatCode>
                <c:ptCount val="5"/>
                <c:pt idx="0">
                  <c:v>0.2959366433200043</c:v>
                </c:pt>
                <c:pt idx="1">
                  <c:v>0.23224398597532916</c:v>
                </c:pt>
                <c:pt idx="2">
                  <c:v>0.31109238617019258</c:v>
                </c:pt>
                <c:pt idx="3">
                  <c:v>0.41005686920083795</c:v>
                </c:pt>
                <c:pt idx="4">
                  <c:v>0.19246672804888254</c:v>
                </c:pt>
              </c:numCache>
            </c:numRef>
          </c:val>
          <c:extLst>
            <c:ext xmlns:c16="http://schemas.microsoft.com/office/drawing/2014/chart" uri="{C3380CC4-5D6E-409C-BE32-E72D297353CC}">
              <c16:uniqueId val="{00000002-E6B1-4346-B22F-376D80DCF339}"/>
            </c:ext>
          </c:extLst>
        </c:ser>
        <c:dLbls>
          <c:showLegendKey val="0"/>
          <c:showVal val="0"/>
          <c:showCatName val="0"/>
          <c:showSerName val="0"/>
          <c:showPercent val="0"/>
          <c:showBubbleSize val="0"/>
        </c:dLbls>
        <c:gapWidth val="107"/>
        <c:overlap val="-27"/>
        <c:axId val="669303248"/>
        <c:axId val="669300624"/>
      </c:barChart>
      <c:catAx>
        <c:axId val="669303248"/>
        <c:scaling>
          <c:orientation val="minMax"/>
        </c:scaling>
        <c:delete val="0"/>
        <c:axPos val="b"/>
        <c:numFmt formatCode="General" sourceLinked="1"/>
        <c:majorTickMark val="none"/>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0624"/>
        <c:crosses val="autoZero"/>
        <c:auto val="1"/>
        <c:lblAlgn val="ctr"/>
        <c:lblOffset val="100"/>
        <c:noMultiLvlLbl val="0"/>
      </c:catAx>
      <c:valAx>
        <c:axId val="669300624"/>
        <c:scaling>
          <c:orientation val="minMax"/>
          <c:max val="0.5"/>
          <c:min val="-0.2"/>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9303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effectLst/>
              </a:rPr>
              <a:t>Figure 11: Components of population change across the UK, mid-2018 to mid-2043</a:t>
            </a:r>
            <a:endParaRPr lang="en-GB" sz="1400"/>
          </a:p>
        </c:rich>
      </c:tx>
      <c:layout>
        <c:manualLayout>
          <c:xMode val="edge"/>
          <c:yMode val="edge"/>
          <c:x val="0.14207683615162597"/>
          <c:y val="2.09718659940697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219423447423301"/>
          <c:y val="0.11099249204027191"/>
          <c:w val="0.79328472731295985"/>
          <c:h val="0.78769979993115913"/>
        </c:manualLayout>
      </c:layout>
      <c:barChart>
        <c:barDir val="bar"/>
        <c:grouping val="stacked"/>
        <c:varyColors val="0"/>
        <c:ser>
          <c:idx val="0"/>
          <c:order val="0"/>
          <c:tx>
            <c:strRef>
              <c:f>'Data Fig 11'!$N$5</c:f>
              <c:strCache>
                <c:ptCount val="1"/>
                <c:pt idx="0">
                  <c:v>Net migration</c:v>
                </c:pt>
              </c:strCache>
            </c:strRef>
          </c:tx>
          <c:spPr>
            <a:solidFill>
              <a:srgbClr val="248078"/>
            </a:solidFill>
            <a:ln>
              <a:noFill/>
            </a:ln>
            <a:effectLst/>
          </c:spPr>
          <c:invertIfNegative val="0"/>
          <c:dLbls>
            <c:dLbl>
              <c:idx val="0"/>
              <c:tx>
                <c:rich>
                  <a:bodyPr/>
                  <a:lstStyle/>
                  <a:p>
                    <a:r>
                      <a:rPr lang="en-US"/>
                      <a:t>+</a:t>
                    </a:r>
                    <a:fld id="{EA494141-1B39-4EC6-BBBD-F9FD7CAEC902}"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CBD-4168-960F-29C3739CC5F2}"/>
                </c:ext>
              </c:extLst>
            </c:dLbl>
            <c:dLbl>
              <c:idx val="1"/>
              <c:tx>
                <c:rich>
                  <a:bodyPr/>
                  <a:lstStyle/>
                  <a:p>
                    <a:r>
                      <a:rPr lang="en-US"/>
                      <a:t>+</a:t>
                    </a:r>
                    <a:fld id="{649CAA49-E5A3-4FEE-AA52-7115A1E05154}"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EFD-4B36-B455-0324AD6459BD}"/>
                </c:ext>
              </c:extLst>
            </c:dLbl>
            <c:dLbl>
              <c:idx val="2"/>
              <c:tx>
                <c:rich>
                  <a:bodyPr/>
                  <a:lstStyle/>
                  <a:p>
                    <a:r>
                      <a:rPr lang="en-US"/>
                      <a:t>+</a:t>
                    </a:r>
                    <a:fld id="{7896843C-0E77-426D-99A4-173813A62089}"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CBD-4168-960F-29C3739CC5F2}"/>
                </c:ext>
              </c:extLst>
            </c:dLbl>
            <c:dLbl>
              <c:idx val="3"/>
              <c:tx>
                <c:rich>
                  <a:bodyPr/>
                  <a:lstStyle/>
                  <a:p>
                    <a:r>
                      <a:rPr lang="en-US"/>
                      <a:t>+</a:t>
                    </a:r>
                    <a:fld id="{F6C0C168-DDDB-4165-9026-7C342DE0692B}"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CBD-4168-960F-29C3739CC5F2}"/>
                </c:ext>
              </c:extLst>
            </c:dLbl>
            <c:dLbl>
              <c:idx val="4"/>
              <c:tx>
                <c:rich>
                  <a:bodyPr/>
                  <a:lstStyle/>
                  <a:p>
                    <a:r>
                      <a:rPr lang="en-US"/>
                      <a:t>+</a:t>
                    </a:r>
                    <a:fld id="{A9C54BFB-FD2F-4699-8B6D-B42C9756431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CBD-4168-960F-29C3739CC5F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11'!$A$8:$A$12</c:f>
              <c:strCache>
                <c:ptCount val="5"/>
                <c:pt idx="0">
                  <c:v>Wales</c:v>
                </c:pt>
                <c:pt idx="1">
                  <c:v>Scotland</c:v>
                </c:pt>
                <c:pt idx="2">
                  <c:v>Northern Ireland</c:v>
                </c:pt>
                <c:pt idx="3">
                  <c:v>UK</c:v>
                </c:pt>
                <c:pt idx="4">
                  <c:v>England</c:v>
                </c:pt>
              </c:strCache>
            </c:strRef>
          </c:cat>
          <c:val>
            <c:numRef>
              <c:f>'Data Fig 11'!$N$8:$N$12</c:f>
              <c:numCache>
                <c:formatCode>0.0%</c:formatCode>
                <c:ptCount val="5"/>
                <c:pt idx="0">
                  <c:v>8.6607186381578466E-2</c:v>
                </c:pt>
                <c:pt idx="1">
                  <c:v>8.6488111656644773E-2</c:v>
                </c:pt>
                <c:pt idx="2">
                  <c:v>2.0565028079213836E-2</c:v>
                </c:pt>
                <c:pt idx="3">
                  <c:v>7.5308249875255057E-2</c:v>
                </c:pt>
                <c:pt idx="4">
                  <c:v>7.8445112041911083E-2</c:v>
                </c:pt>
              </c:numCache>
            </c:numRef>
          </c:val>
          <c:extLst>
            <c:ext xmlns:c16="http://schemas.microsoft.com/office/drawing/2014/chart" uri="{C3380CC4-5D6E-409C-BE32-E72D297353CC}">
              <c16:uniqueId val="{00000000-6CBD-4168-960F-29C3739CC5F2}"/>
            </c:ext>
          </c:extLst>
        </c:ser>
        <c:ser>
          <c:idx val="1"/>
          <c:order val="1"/>
          <c:tx>
            <c:strRef>
              <c:f>'Data Fig 11'!$O$5</c:f>
              <c:strCache>
                <c:ptCount val="1"/>
                <c:pt idx="0">
                  <c:v>Natural change</c:v>
                </c:pt>
              </c:strCache>
            </c:strRef>
          </c:tx>
          <c:spPr>
            <a:solidFill>
              <a:srgbClr val="96D0CB"/>
            </a:solidFill>
            <a:ln>
              <a:noFill/>
            </a:ln>
            <a:effectLst/>
          </c:spPr>
          <c:invertIfNegative val="0"/>
          <c:dLbls>
            <c:dLbl>
              <c:idx val="0"/>
              <c:tx>
                <c:rich>
                  <a:bodyPr/>
                  <a:lstStyle/>
                  <a:p>
                    <a:fld id="{73461924-EB44-461C-8F6E-08D167E53E3C}"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6CBD-4168-960F-29C3739CC5F2}"/>
                </c:ext>
              </c:extLst>
            </c:dLbl>
            <c:dLbl>
              <c:idx val="1"/>
              <c:tx>
                <c:rich>
                  <a:bodyPr/>
                  <a:lstStyle/>
                  <a:p>
                    <a:fld id="{281871FA-F145-427F-826F-850D3F70907B}"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6CBD-4168-960F-29C3739CC5F2}"/>
                </c:ext>
              </c:extLst>
            </c:dLbl>
            <c:dLbl>
              <c:idx val="2"/>
              <c:tx>
                <c:rich>
                  <a:bodyPr/>
                  <a:lstStyle/>
                  <a:p>
                    <a:r>
                      <a:rPr lang="en-US"/>
                      <a:t>+</a:t>
                    </a:r>
                    <a:fld id="{73BA031B-5991-4A8A-AB27-5114DD8137C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6EFD-4B36-B455-0324AD6459BD}"/>
                </c:ext>
              </c:extLst>
            </c:dLbl>
            <c:dLbl>
              <c:idx val="3"/>
              <c:tx>
                <c:rich>
                  <a:bodyPr/>
                  <a:lstStyle/>
                  <a:p>
                    <a:r>
                      <a:rPr lang="en-US"/>
                      <a:t>+</a:t>
                    </a:r>
                    <a:fld id="{112BB662-1BC8-4DF7-9EB8-D7E587619AA2}"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CBD-4168-960F-29C3739CC5F2}"/>
                </c:ext>
              </c:extLst>
            </c:dLbl>
            <c:dLbl>
              <c:idx val="4"/>
              <c:tx>
                <c:rich>
                  <a:bodyPr/>
                  <a:lstStyle/>
                  <a:p>
                    <a:r>
                      <a:rPr lang="en-US"/>
                      <a:t>+</a:t>
                    </a:r>
                    <a:fld id="{3FFFC974-E66D-4C7C-AF56-73DCD1D9D7FB}"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CBD-4168-960F-29C3739CC5F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11'!$A$8:$A$12</c:f>
              <c:strCache>
                <c:ptCount val="5"/>
                <c:pt idx="0">
                  <c:v>Wales</c:v>
                </c:pt>
                <c:pt idx="1">
                  <c:v>Scotland</c:v>
                </c:pt>
                <c:pt idx="2">
                  <c:v>Northern Ireland</c:v>
                </c:pt>
                <c:pt idx="3">
                  <c:v>UK</c:v>
                </c:pt>
                <c:pt idx="4">
                  <c:v>England</c:v>
                </c:pt>
              </c:strCache>
            </c:strRef>
          </c:cat>
          <c:val>
            <c:numRef>
              <c:f>'Data Fig 11'!$O$8:$O$12</c:f>
              <c:numCache>
                <c:formatCode>0.0%</c:formatCode>
                <c:ptCount val="5"/>
                <c:pt idx="0">
                  <c:v>-4.9442894051578548E-2</c:v>
                </c:pt>
                <c:pt idx="1">
                  <c:v>-6.1347161692502886E-2</c:v>
                </c:pt>
                <c:pt idx="2">
                  <c:v>3.6594653284021741E-2</c:v>
                </c:pt>
                <c:pt idx="3">
                  <c:v>1.4739924633723958E-2</c:v>
                </c:pt>
                <c:pt idx="4">
                  <c:v>2.4577587673319305E-2</c:v>
                </c:pt>
              </c:numCache>
            </c:numRef>
          </c:val>
          <c:extLst>
            <c:ext xmlns:c16="http://schemas.microsoft.com/office/drawing/2014/chart" uri="{C3380CC4-5D6E-409C-BE32-E72D297353CC}">
              <c16:uniqueId val="{00000001-6CBD-4168-960F-29C3739CC5F2}"/>
            </c:ext>
          </c:extLst>
        </c:ser>
        <c:dLbls>
          <c:showLegendKey val="0"/>
          <c:showVal val="0"/>
          <c:showCatName val="0"/>
          <c:showSerName val="0"/>
          <c:showPercent val="0"/>
          <c:showBubbleSize val="0"/>
        </c:dLbls>
        <c:gapWidth val="62"/>
        <c:overlap val="100"/>
        <c:axId val="592946448"/>
        <c:axId val="592942840"/>
      </c:barChart>
      <c:catAx>
        <c:axId val="592946448"/>
        <c:scaling>
          <c:orientation val="minMax"/>
        </c:scaling>
        <c:delete val="0"/>
        <c:axPos val="l"/>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2942840"/>
        <c:crosses val="autoZero"/>
        <c:auto val="1"/>
        <c:lblAlgn val="ctr"/>
        <c:lblOffset val="100"/>
        <c:noMultiLvlLbl val="0"/>
      </c:catAx>
      <c:valAx>
        <c:axId val="592942840"/>
        <c:scaling>
          <c:orientation val="minMax"/>
        </c:scaling>
        <c:delete val="0"/>
        <c:axPos val="b"/>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2946448"/>
        <c:crosses val="autoZero"/>
        <c:crossBetween val="between"/>
        <c:majorUnit val="4.0000000000000008E-2"/>
      </c:valAx>
      <c:spPr>
        <a:noFill/>
        <a:ln>
          <a:noFill/>
        </a:ln>
        <a:effectLst/>
      </c:spPr>
    </c:plotArea>
    <c:legend>
      <c:legendPos val="b"/>
      <c:layout>
        <c:manualLayout>
          <c:xMode val="edge"/>
          <c:yMode val="edge"/>
          <c:x val="0.35129961928110537"/>
          <c:y val="5.6616111809439387E-2"/>
          <c:w val="0.3139549462153472"/>
          <c:h val="5.170260197057051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12: Scotland’s population with variant assumptions, mid-2008 to mid-2043</a:t>
            </a:r>
            <a:endParaRPr lang="en-GB" sz="1400">
              <a:effectLst/>
            </a:endParaRPr>
          </a:p>
        </c:rich>
      </c:tx>
      <c:layout>
        <c:manualLayout>
          <c:xMode val="edge"/>
          <c:yMode val="edge"/>
          <c:x val="0.11810556289159507"/>
          <c:y val="6.7681895093062603E-3"/>
        </c:manualLayout>
      </c:layout>
      <c:overlay val="0"/>
    </c:title>
    <c:autoTitleDeleted val="0"/>
    <c:plotArea>
      <c:layout>
        <c:manualLayout>
          <c:layoutTarget val="inner"/>
          <c:xMode val="edge"/>
          <c:yMode val="edge"/>
          <c:x val="6.9286452947259561E-2"/>
          <c:y val="0.10329860282616188"/>
          <c:w val="0.85174668383843311"/>
          <c:h val="0.79555873697605983"/>
        </c:manualLayout>
      </c:layout>
      <c:scatterChart>
        <c:scatterStyle val="lineMarker"/>
        <c:varyColors val="0"/>
        <c:ser>
          <c:idx val="3"/>
          <c:order val="0"/>
          <c:tx>
            <c:v> HP = High Population</c:v>
          </c:tx>
          <c:spPr>
            <a:ln w="38100">
              <a:solidFill>
                <a:srgbClr val="2DA197"/>
              </a:solidFill>
              <a:prstDash val="sysDot"/>
            </a:ln>
          </c:spPr>
          <c:marker>
            <c:symbol val="none"/>
          </c:marker>
          <c:dPt>
            <c:idx val="35"/>
            <c:marker>
              <c:symbol val="circle"/>
              <c:size val="12"/>
              <c:spPr>
                <a:solidFill>
                  <a:srgbClr val="FFFFFF"/>
                </a:solidFill>
                <a:ln w="31750">
                  <a:solidFill>
                    <a:srgbClr val="2DA197"/>
                  </a:solidFill>
                </a:ln>
              </c:spPr>
            </c:marker>
            <c:bubble3D val="0"/>
            <c:extLst>
              <c:ext xmlns:c16="http://schemas.microsoft.com/office/drawing/2014/chart" uri="{C3380CC4-5D6E-409C-BE32-E72D297353CC}">
                <c16:uniqueId val="{00000000-D6E5-4E34-A566-F8FE5B2640C1}"/>
              </c:ext>
            </c:extLst>
          </c:dPt>
          <c:dLbls>
            <c:dLbl>
              <c:idx val="35"/>
              <c:layout>
                <c:manualLayout>
                  <c:x val="-8.9717046238785375E-2"/>
                  <c:y val="-2.9328821206993795E-2"/>
                </c:manualLayout>
              </c:layout>
              <c:tx>
                <c:rich>
                  <a:bodyPr/>
                  <a:lstStyle/>
                  <a:p>
                    <a:fld id="{F28D43F8-1D4E-41A7-B179-18CB7246FE7D}" type="YVALUE">
                      <a:rPr lang="en-US"/>
                      <a:pPr/>
                      <a:t>[Y VALUE]</a:t>
                    </a:fld>
                    <a:r>
                      <a:rPr lang="en-US"/>
                      <a:t> million</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D6E5-4E34-A566-F8FE5B2640C1}"/>
                </c:ext>
              </c:extLst>
            </c:dLbl>
            <c:spPr>
              <a:noFill/>
              <a:ln>
                <a:noFill/>
              </a:ln>
              <a:effectLst/>
            </c:spPr>
            <c:txPr>
              <a:bodyPr wrap="square" lIns="38100" tIns="19050" rIns="38100" bIns="19050" anchor="ctr">
                <a:spAutoFit/>
              </a:bodyPr>
              <a:lstStyle/>
              <a:p>
                <a:pPr>
                  <a:defRPr sz="12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12'!$B$10:$AK$10</c:f>
              <c:numCache>
                <c:formatCode>0.000</c:formatCode>
                <c:ptCount val="36"/>
                <c:pt idx="10" formatCode="0.00">
                  <c:v>5.4381000000000004</c:v>
                </c:pt>
                <c:pt idx="11" formatCode="0.00">
                  <c:v>5.4529420000000002</c:v>
                </c:pt>
                <c:pt idx="12" formatCode="0.00">
                  <c:v>5.4695159999999996</c:v>
                </c:pt>
                <c:pt idx="13" formatCode="0.00">
                  <c:v>5.4865250000000003</c:v>
                </c:pt>
                <c:pt idx="14" formatCode="0.00">
                  <c:v>5.5035270000000001</c:v>
                </c:pt>
                <c:pt idx="15" formatCode="0.00">
                  <c:v>5.5214650000000001</c:v>
                </c:pt>
                <c:pt idx="16" formatCode="0.00">
                  <c:v>5.5392700000000001</c:v>
                </c:pt>
                <c:pt idx="17" formatCode="0.00">
                  <c:v>5.5578479999999999</c:v>
                </c:pt>
                <c:pt idx="18" formatCode="0.00">
                  <c:v>5.5761149999999997</c:v>
                </c:pt>
                <c:pt idx="19" formatCode="0.00">
                  <c:v>5.5940029999999998</c:v>
                </c:pt>
                <c:pt idx="20" formatCode="0.00">
                  <c:v>5.6114889999999997</c:v>
                </c:pt>
                <c:pt idx="21" formatCode="0.00">
                  <c:v>5.6285340000000001</c:v>
                </c:pt>
                <c:pt idx="22" formatCode="0.00">
                  <c:v>5.645073</c:v>
                </c:pt>
                <c:pt idx="23" formatCode="0.00">
                  <c:v>5.6611580000000004</c:v>
                </c:pt>
                <c:pt idx="24" formatCode="0.00">
                  <c:v>5.6767649999999996</c:v>
                </c:pt>
                <c:pt idx="25" formatCode="0.00">
                  <c:v>5.6918949999999997</c:v>
                </c:pt>
                <c:pt idx="26" formatCode="0.00">
                  <c:v>5.7065809999999999</c:v>
                </c:pt>
                <c:pt idx="27" formatCode="0.00">
                  <c:v>5.7209029999999998</c:v>
                </c:pt>
                <c:pt idx="28" formatCode="0.00">
                  <c:v>5.7349800000000002</c:v>
                </c:pt>
                <c:pt idx="29" formatCode="0.00">
                  <c:v>5.7488739999999998</c:v>
                </c:pt>
                <c:pt idx="30" formatCode="0.00">
                  <c:v>5.7626650000000001</c:v>
                </c:pt>
                <c:pt idx="31" formatCode="0.00">
                  <c:v>5.7764110000000004</c:v>
                </c:pt>
                <c:pt idx="32" formatCode="0.00">
                  <c:v>5.7901930000000004</c:v>
                </c:pt>
                <c:pt idx="33" formatCode="0.00">
                  <c:v>5.804011</c:v>
                </c:pt>
                <c:pt idx="34" formatCode="0.00">
                  <c:v>5.8178479999999997</c:v>
                </c:pt>
                <c:pt idx="35" formatCode="0.00">
                  <c:v>5.8316929999999996</c:v>
                </c:pt>
              </c:numCache>
            </c:numRef>
          </c:yVal>
          <c:smooth val="0"/>
          <c:extLst>
            <c:ext xmlns:c16="http://schemas.microsoft.com/office/drawing/2014/chart" uri="{C3380CC4-5D6E-409C-BE32-E72D297353CC}">
              <c16:uniqueId val="{00000001-D6E5-4E34-A566-F8FE5B2640C1}"/>
            </c:ext>
          </c:extLst>
        </c:ser>
        <c:ser>
          <c:idx val="0"/>
          <c:order val="1"/>
          <c:tx>
            <c:v> HM = High Migration</c:v>
          </c:tx>
          <c:spPr>
            <a:ln w="28575">
              <a:solidFill>
                <a:srgbClr val="2DA197"/>
              </a:solidFill>
              <a:prstDash val="sysDash"/>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12'!$B$7:$AK$7</c:f>
              <c:numCache>
                <c:formatCode>0.000</c:formatCode>
                <c:ptCount val="36"/>
                <c:pt idx="10" formatCode="0.00">
                  <c:v>5.4381000000000004</c:v>
                </c:pt>
                <c:pt idx="11" formatCode="0.00">
                  <c:v>5.4529420000000002</c:v>
                </c:pt>
                <c:pt idx="12" formatCode="0.00">
                  <c:v>5.4667029999999999</c:v>
                </c:pt>
                <c:pt idx="13" formatCode="0.00">
                  <c:v>5.4802460000000002</c:v>
                </c:pt>
                <c:pt idx="14" formatCode="0.00">
                  <c:v>5.4930899999999996</c:v>
                </c:pt>
                <c:pt idx="15" formatCode="0.00">
                  <c:v>5.5064460000000004</c:v>
                </c:pt>
                <c:pt idx="16" formatCode="0.00">
                  <c:v>5.5194869999999998</c:v>
                </c:pt>
                <c:pt idx="17" formatCode="0.00">
                  <c:v>5.5331849999999996</c:v>
                </c:pt>
                <c:pt idx="18" formatCode="0.00">
                  <c:v>5.5465</c:v>
                </c:pt>
                <c:pt idx="19" formatCode="0.00">
                  <c:v>5.5593719999999998</c:v>
                </c:pt>
                <c:pt idx="20" formatCode="0.00">
                  <c:v>5.5717660000000002</c:v>
                </c:pt>
                <c:pt idx="21" formatCode="0.00">
                  <c:v>5.5836170000000003</c:v>
                </c:pt>
                <c:pt idx="22" formatCode="0.00">
                  <c:v>5.5948510000000002</c:v>
                </c:pt>
                <c:pt idx="23" formatCode="0.00">
                  <c:v>5.605531</c:v>
                </c:pt>
                <c:pt idx="24" formatCode="0.00">
                  <c:v>5.6156050000000004</c:v>
                </c:pt>
                <c:pt idx="25" formatCode="0.00">
                  <c:v>5.6250720000000003</c:v>
                </c:pt>
                <c:pt idx="26" formatCode="0.00">
                  <c:v>5.633947</c:v>
                </c:pt>
                <c:pt idx="27" formatCode="0.00">
                  <c:v>5.6423059999999996</c:v>
                </c:pt>
                <c:pt idx="28" formatCode="0.00">
                  <c:v>5.6502499999999998</c:v>
                </c:pt>
                <c:pt idx="29" formatCode="0.00">
                  <c:v>5.6578249999999999</c:v>
                </c:pt>
                <c:pt idx="30" formatCode="0.00">
                  <c:v>5.6651150000000001</c:v>
                </c:pt>
                <c:pt idx="31" formatCode="0.00">
                  <c:v>5.6721659999999998</c:v>
                </c:pt>
                <c:pt idx="32" formatCode="0.00">
                  <c:v>5.6789719999999999</c:v>
                </c:pt>
                <c:pt idx="33" formatCode="0.00">
                  <c:v>5.685549</c:v>
                </c:pt>
                <c:pt idx="34" formatCode="0.00">
                  <c:v>5.6918660000000001</c:v>
                </c:pt>
                <c:pt idx="35" formatCode="0.00">
                  <c:v>5.6979069999999998</c:v>
                </c:pt>
              </c:numCache>
            </c:numRef>
          </c:yVal>
          <c:smooth val="0"/>
          <c:extLst>
            <c:ext xmlns:c16="http://schemas.microsoft.com/office/drawing/2014/chart" uri="{C3380CC4-5D6E-409C-BE32-E72D297353CC}">
              <c16:uniqueId val="{00000002-D6E5-4E34-A566-F8FE5B2640C1}"/>
            </c:ext>
          </c:extLst>
        </c:ser>
        <c:ser>
          <c:idx val="1"/>
          <c:order val="2"/>
          <c:tx>
            <c:v> HF = High Fertility</c:v>
          </c:tx>
          <c:spPr>
            <a:ln>
              <a:solidFill>
                <a:srgbClr val="2DA197"/>
              </a:solidFill>
              <a:prstDash val="lgDash"/>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12'!$B$8:$AK$8</c:f>
              <c:numCache>
                <c:formatCode>0.000</c:formatCode>
                <c:ptCount val="36"/>
                <c:pt idx="10" formatCode="0.00">
                  <c:v>5.4381000000000004</c:v>
                </c:pt>
                <c:pt idx="11" formatCode="0.00">
                  <c:v>5.4524439999999998</c:v>
                </c:pt>
                <c:pt idx="12" formatCode="0.00">
                  <c:v>5.4663180000000002</c:v>
                </c:pt>
                <c:pt idx="13" formatCode="0.00">
                  <c:v>5.4796399999999998</c:v>
                </c:pt>
                <c:pt idx="14" formatCode="0.00">
                  <c:v>5.4929100000000002</c:v>
                </c:pt>
                <c:pt idx="15" formatCode="0.00">
                  <c:v>5.5060520000000004</c:v>
                </c:pt>
                <c:pt idx="16" formatCode="0.00">
                  <c:v>5.518942</c:v>
                </c:pt>
                <c:pt idx="17" formatCode="0.00">
                  <c:v>5.5314800000000002</c:v>
                </c:pt>
                <c:pt idx="18" formatCode="0.00">
                  <c:v>5.5435169999999996</c:v>
                </c:pt>
                <c:pt idx="19" formatCode="0.00">
                  <c:v>5.5549840000000001</c:v>
                </c:pt>
                <c:pt idx="20" formatCode="0.00">
                  <c:v>5.5658459999999996</c:v>
                </c:pt>
                <c:pt idx="21" formatCode="0.00">
                  <c:v>5.5760189999999996</c:v>
                </c:pt>
                <c:pt idx="22" formatCode="0.00">
                  <c:v>5.5854520000000001</c:v>
                </c:pt>
                <c:pt idx="23" formatCode="0.00">
                  <c:v>5.594195</c:v>
                </c:pt>
                <c:pt idx="24" formatCode="0.00">
                  <c:v>5.6022290000000003</c:v>
                </c:pt>
                <c:pt idx="25" formatCode="0.00">
                  <c:v>5.6095119999999996</c:v>
                </c:pt>
                <c:pt idx="26" formatCode="0.00">
                  <c:v>5.6161159999999999</c:v>
                </c:pt>
                <c:pt idx="27" formatCode="0.00">
                  <c:v>5.6221220000000001</c:v>
                </c:pt>
                <c:pt idx="28" formatCode="0.00">
                  <c:v>5.6276270000000004</c:v>
                </c:pt>
                <c:pt idx="29" formatCode="0.00">
                  <c:v>5.6326989999999997</c:v>
                </c:pt>
                <c:pt idx="30" formatCode="0.00">
                  <c:v>5.6374219999999999</c:v>
                </c:pt>
                <c:pt idx="31" formatCode="0.00">
                  <c:v>5.6418699999999999</c:v>
                </c:pt>
                <c:pt idx="32" formatCode="0.00">
                  <c:v>5.6461209999999999</c:v>
                </c:pt>
                <c:pt idx="33" formatCode="0.00">
                  <c:v>5.6501760000000001</c:v>
                </c:pt>
                <c:pt idx="34" formatCode="0.00">
                  <c:v>5.6540739999999996</c:v>
                </c:pt>
                <c:pt idx="35" formatCode="0.00">
                  <c:v>5.6577440000000001</c:v>
                </c:pt>
              </c:numCache>
            </c:numRef>
          </c:yVal>
          <c:smooth val="0"/>
          <c:extLst>
            <c:ext xmlns:c16="http://schemas.microsoft.com/office/drawing/2014/chart" uri="{C3380CC4-5D6E-409C-BE32-E72D297353CC}">
              <c16:uniqueId val="{00000003-D6E5-4E34-A566-F8FE5B2640C1}"/>
            </c:ext>
          </c:extLst>
        </c:ser>
        <c:ser>
          <c:idx val="2"/>
          <c:order val="3"/>
          <c:tx>
            <c:v> HE = High Life Expectancy</c:v>
          </c:tx>
          <c:spPr>
            <a:ln w="28575">
              <a:solidFill>
                <a:srgbClr val="2DA197"/>
              </a:solidFill>
              <a:prstDash val="dashDot"/>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12'!$B$9:$AK$9</c:f>
              <c:numCache>
                <c:formatCode>0.000</c:formatCode>
                <c:ptCount val="36"/>
                <c:pt idx="10" formatCode="0.00">
                  <c:v>5.4381000000000004</c:v>
                </c:pt>
                <c:pt idx="11" formatCode="0.00">
                  <c:v>5.4524439999999998</c:v>
                </c:pt>
                <c:pt idx="12" formatCode="0.00">
                  <c:v>5.4658509999999998</c:v>
                </c:pt>
                <c:pt idx="13" formatCode="0.00">
                  <c:v>5.4779580000000001</c:v>
                </c:pt>
                <c:pt idx="14" formatCode="0.00">
                  <c:v>5.4893070000000002</c:v>
                </c:pt>
                <c:pt idx="15" formatCode="0.00">
                  <c:v>5.5001009999999999</c:v>
                </c:pt>
                <c:pt idx="16" formatCode="0.00">
                  <c:v>5.5105360000000001</c:v>
                </c:pt>
                <c:pt idx="17" formatCode="0.00">
                  <c:v>5.5205710000000003</c:v>
                </c:pt>
                <c:pt idx="18" formatCode="0.00">
                  <c:v>5.5301629999999999</c:v>
                </c:pt>
                <c:pt idx="19" formatCode="0.00">
                  <c:v>5.5392840000000003</c:v>
                </c:pt>
                <c:pt idx="20" formatCode="0.00">
                  <c:v>5.547911</c:v>
                </c:pt>
                <c:pt idx="21" formatCode="0.00">
                  <c:v>5.5559830000000003</c:v>
                </c:pt>
                <c:pt idx="22" formatCode="0.00">
                  <c:v>5.5634670000000002</c:v>
                </c:pt>
                <c:pt idx="23" formatCode="0.00">
                  <c:v>5.5704000000000002</c:v>
                </c:pt>
                <c:pt idx="24" formatCode="0.00">
                  <c:v>5.5767499999999997</c:v>
                </c:pt>
                <c:pt idx="25" formatCode="0.00">
                  <c:v>5.582535</c:v>
                </c:pt>
                <c:pt idx="26" formatCode="0.00">
                  <c:v>5.5877889999999999</c:v>
                </c:pt>
                <c:pt idx="27" formatCode="0.00">
                  <c:v>5.5926239999999998</c:v>
                </c:pt>
                <c:pt idx="28" formatCode="0.00">
                  <c:v>5.5971279999999997</c:v>
                </c:pt>
                <c:pt idx="29" formatCode="0.00">
                  <c:v>5.6013529999999996</c:v>
                </c:pt>
                <c:pt idx="30" formatCode="0.00">
                  <c:v>5.6053949999999997</c:v>
                </c:pt>
                <c:pt idx="31" formatCode="0.00">
                  <c:v>5.6093010000000003</c:v>
                </c:pt>
                <c:pt idx="32" formatCode="0.00">
                  <c:v>5.6131000000000002</c:v>
                </c:pt>
                <c:pt idx="33" formatCode="0.00">
                  <c:v>5.6167939999999996</c:v>
                </c:pt>
                <c:pt idx="34" formatCode="0.00">
                  <c:v>5.6203570000000003</c:v>
                </c:pt>
                <c:pt idx="35" formatCode="0.00">
                  <c:v>5.6238020000000004</c:v>
                </c:pt>
              </c:numCache>
            </c:numRef>
          </c:yVal>
          <c:smooth val="0"/>
          <c:extLst>
            <c:ext xmlns:c16="http://schemas.microsoft.com/office/drawing/2014/chart" uri="{C3380CC4-5D6E-409C-BE32-E72D297353CC}">
              <c16:uniqueId val="{00000004-D6E5-4E34-A566-F8FE5B2640C1}"/>
            </c:ext>
          </c:extLst>
        </c:ser>
        <c:ser>
          <c:idx val="5"/>
          <c:order val="4"/>
          <c:tx>
            <c:v> LE = Low Life Expectancy</c:v>
          </c:tx>
          <c:spPr>
            <a:ln w="38100">
              <a:solidFill>
                <a:srgbClr val="96D0CB"/>
              </a:solidFill>
              <a:prstDash val="sysDot"/>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12'!$B$13:$AK$13</c:f>
              <c:numCache>
                <c:formatCode>0.000</c:formatCode>
                <c:ptCount val="36"/>
                <c:pt idx="10" formatCode="0.00">
                  <c:v>5.4381000000000004</c:v>
                </c:pt>
                <c:pt idx="11" formatCode="0.00">
                  <c:v>5.4524439999999998</c:v>
                </c:pt>
                <c:pt idx="12" formatCode="0.00">
                  <c:v>5.4635170000000004</c:v>
                </c:pt>
                <c:pt idx="13" formatCode="0.00">
                  <c:v>5.4733900000000002</c:v>
                </c:pt>
                <c:pt idx="14" formatCode="0.00">
                  <c:v>5.482545</c:v>
                </c:pt>
                <c:pt idx="15" formatCode="0.00">
                  <c:v>5.4911269999999996</c:v>
                </c:pt>
                <c:pt idx="16" formatCode="0.00">
                  <c:v>5.4992970000000003</c:v>
                </c:pt>
                <c:pt idx="17" formatCode="0.00">
                  <c:v>5.5069900000000001</c:v>
                </c:pt>
                <c:pt idx="18" formatCode="0.00">
                  <c:v>5.5140909999999996</c:v>
                </c:pt>
                <c:pt idx="19" formatCode="0.00">
                  <c:v>5.5205310000000001</c:v>
                </c:pt>
                <c:pt idx="20" formatCode="0.00">
                  <c:v>5.5262479999999998</c:v>
                </c:pt>
                <c:pt idx="21" formatCode="0.00">
                  <c:v>5.5311370000000002</c:v>
                </c:pt>
                <c:pt idx="22" formatCode="0.00">
                  <c:v>5.5351169999999996</c:v>
                </c:pt>
                <c:pt idx="23" formatCode="0.00">
                  <c:v>5.5381999999999998</c:v>
                </c:pt>
                <c:pt idx="24" formatCode="0.00">
                  <c:v>5.5403320000000003</c:v>
                </c:pt>
                <c:pt idx="25" formatCode="0.00">
                  <c:v>5.5414890000000003</c:v>
                </c:pt>
                <c:pt idx="26" formatCode="0.00">
                  <c:v>5.5416829999999999</c:v>
                </c:pt>
                <c:pt idx="27" formatCode="0.00">
                  <c:v>5.5409740000000003</c:v>
                </c:pt>
                <c:pt idx="28" formatCode="0.00">
                  <c:v>5.5394459999999999</c:v>
                </c:pt>
                <c:pt idx="29" formatCode="0.00">
                  <c:v>5.5371639999999998</c:v>
                </c:pt>
                <c:pt idx="30" formatCode="0.00">
                  <c:v>5.5341649999999998</c:v>
                </c:pt>
                <c:pt idx="31" formatCode="0.00">
                  <c:v>5.5304890000000002</c:v>
                </c:pt>
                <c:pt idx="32" formatCode="0.00">
                  <c:v>5.5261909999999999</c:v>
                </c:pt>
                <c:pt idx="33" formatCode="0.00">
                  <c:v>5.5212459999999997</c:v>
                </c:pt>
                <c:pt idx="34" formatCode="0.00">
                  <c:v>5.5156599999999996</c:v>
                </c:pt>
                <c:pt idx="35" formatCode="0.00">
                  <c:v>5.5094070000000004</c:v>
                </c:pt>
              </c:numCache>
            </c:numRef>
          </c:yVal>
          <c:smooth val="0"/>
          <c:extLst>
            <c:ext xmlns:c16="http://schemas.microsoft.com/office/drawing/2014/chart" uri="{C3380CC4-5D6E-409C-BE32-E72D297353CC}">
              <c16:uniqueId val="{00000006-D6E5-4E34-A566-F8FE5B2640C1}"/>
            </c:ext>
          </c:extLst>
        </c:ser>
        <c:ser>
          <c:idx val="6"/>
          <c:order val="5"/>
          <c:tx>
            <c:v> LF = Low Fertility</c:v>
          </c:tx>
          <c:spPr>
            <a:ln w="28575">
              <a:solidFill>
                <a:srgbClr val="96D0CB"/>
              </a:solidFill>
              <a:prstDash val="sysDash"/>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12'!$B$14:$AK$14</c:f>
              <c:numCache>
                <c:formatCode>0.000</c:formatCode>
                <c:ptCount val="36"/>
                <c:pt idx="10" formatCode="0.00">
                  <c:v>5.4381000000000004</c:v>
                </c:pt>
                <c:pt idx="11" formatCode="0.00">
                  <c:v>5.4524439999999998</c:v>
                </c:pt>
                <c:pt idx="12" formatCode="0.00">
                  <c:v>5.4620100000000003</c:v>
                </c:pt>
                <c:pt idx="13" formatCode="0.00">
                  <c:v>5.4693069999999997</c:v>
                </c:pt>
                <c:pt idx="14" formatCode="0.00">
                  <c:v>5.4749920000000003</c:v>
                </c:pt>
                <c:pt idx="15" formatCode="0.00">
                  <c:v>5.4793810000000001</c:v>
                </c:pt>
                <c:pt idx="16" formatCode="0.00">
                  <c:v>5.4827430000000001</c:v>
                </c:pt>
                <c:pt idx="17" formatCode="0.00">
                  <c:v>5.4851929999999998</c:v>
                </c:pt>
                <c:pt idx="18" formatCode="0.00">
                  <c:v>5.4867340000000002</c:v>
                </c:pt>
                <c:pt idx="19" formatCode="0.00">
                  <c:v>5.4875400000000001</c:v>
                </c:pt>
                <c:pt idx="20" formatCode="0.00">
                  <c:v>5.4877589999999996</c:v>
                </c:pt>
                <c:pt idx="21" formatCode="0.00">
                  <c:v>5.4873430000000001</c:v>
                </c:pt>
                <c:pt idx="22" formatCode="0.00">
                  <c:v>5.486256</c:v>
                </c:pt>
                <c:pt idx="23" formatCode="0.00">
                  <c:v>5.4845329999999999</c:v>
                </c:pt>
                <c:pt idx="24" formatCode="0.00">
                  <c:v>5.4821470000000003</c:v>
                </c:pt>
                <c:pt idx="25" formatCode="0.00">
                  <c:v>5.4790619999999999</c:v>
                </c:pt>
                <c:pt idx="26" formatCode="0.00">
                  <c:v>5.475333</c:v>
                </c:pt>
                <c:pt idx="27" formatCode="0.00">
                  <c:v>5.4710260000000002</c:v>
                </c:pt>
                <c:pt idx="28" formatCode="0.00">
                  <c:v>5.4662220000000001</c:v>
                </c:pt>
                <c:pt idx="29" formatCode="0.00">
                  <c:v>5.4609860000000001</c:v>
                </c:pt>
                <c:pt idx="30" formatCode="0.00">
                  <c:v>5.4553690000000001</c:v>
                </c:pt>
                <c:pt idx="31" formatCode="0.00">
                  <c:v>5.4494109999999996</c:v>
                </c:pt>
                <c:pt idx="32" formatCode="0.00">
                  <c:v>5.4430540000000001</c:v>
                </c:pt>
                <c:pt idx="33" formatCode="0.00">
                  <c:v>5.4362789999999999</c:v>
                </c:pt>
                <c:pt idx="34" formatCode="0.00">
                  <c:v>5.4291010000000002</c:v>
                </c:pt>
                <c:pt idx="35" formatCode="0.00">
                  <c:v>5.4214650000000004</c:v>
                </c:pt>
              </c:numCache>
            </c:numRef>
          </c:yVal>
          <c:smooth val="0"/>
          <c:extLst>
            <c:ext xmlns:c16="http://schemas.microsoft.com/office/drawing/2014/chart" uri="{C3380CC4-5D6E-409C-BE32-E72D297353CC}">
              <c16:uniqueId val="{00000007-D6E5-4E34-A566-F8FE5B2640C1}"/>
            </c:ext>
          </c:extLst>
        </c:ser>
        <c:ser>
          <c:idx val="7"/>
          <c:order val="6"/>
          <c:tx>
            <c:v> LM = Low Migration</c:v>
          </c:tx>
          <c:spPr>
            <a:ln w="28575">
              <a:solidFill>
                <a:srgbClr val="96D0CB"/>
              </a:solidFill>
              <a:prstDash val="lgDash"/>
            </a:ln>
          </c:spPr>
          <c:marker>
            <c:symbol val="none"/>
          </c:marker>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12'!$B$15:$AK$15</c:f>
              <c:numCache>
                <c:formatCode>0.000</c:formatCode>
                <c:ptCount val="36"/>
                <c:pt idx="10" formatCode="0.00">
                  <c:v>5.4381000000000004</c:v>
                </c:pt>
                <c:pt idx="11" formatCode="0.00">
                  <c:v>5.4519349999999998</c:v>
                </c:pt>
                <c:pt idx="12" formatCode="0.00">
                  <c:v>5.4631619999999996</c:v>
                </c:pt>
                <c:pt idx="13" formatCode="0.00">
                  <c:v>5.4721060000000001</c:v>
                </c:pt>
                <c:pt idx="14" formatCode="0.00">
                  <c:v>5.4797469999999997</c:v>
                </c:pt>
                <c:pt idx="15" formatCode="0.00">
                  <c:v>5.4862679999999999</c:v>
                </c:pt>
                <c:pt idx="16" formatCode="0.00">
                  <c:v>5.4918319999999996</c:v>
                </c:pt>
                <c:pt idx="17" formatCode="0.00">
                  <c:v>5.4958850000000004</c:v>
                </c:pt>
                <c:pt idx="18" formatCode="0.00">
                  <c:v>5.4993249999999998</c:v>
                </c:pt>
                <c:pt idx="19" formatCode="0.00">
                  <c:v>5.5021209999999998</c:v>
                </c:pt>
                <c:pt idx="20" formatCode="0.00">
                  <c:v>5.5042229999999996</c:v>
                </c:pt>
                <c:pt idx="21" formatCode="0.00">
                  <c:v>5.5055550000000002</c:v>
                </c:pt>
                <c:pt idx="22" formatCode="0.00">
                  <c:v>5.5060589999999996</c:v>
                </c:pt>
                <c:pt idx="23" formatCode="0.00">
                  <c:v>5.5057879999999999</c:v>
                </c:pt>
                <c:pt idx="24" formatCode="0.00">
                  <c:v>5.5047069999999998</c:v>
                </c:pt>
                <c:pt idx="25" formatCode="0.00">
                  <c:v>5.5028050000000004</c:v>
                </c:pt>
                <c:pt idx="26" formatCode="0.00">
                  <c:v>5.5001379999999997</c:v>
                </c:pt>
                <c:pt idx="27" formatCode="0.00">
                  <c:v>5.4967730000000001</c:v>
                </c:pt>
                <c:pt idx="28" formatCode="0.00">
                  <c:v>5.4928330000000001</c:v>
                </c:pt>
                <c:pt idx="29" formatCode="0.00">
                  <c:v>5.4883819999999996</c:v>
                </c:pt>
                <c:pt idx="30" formatCode="0.00">
                  <c:v>5.4835219999999998</c:v>
                </c:pt>
                <c:pt idx="31" formatCode="0.00">
                  <c:v>5.4783049999999998</c:v>
                </c:pt>
                <c:pt idx="32" formatCode="0.00">
                  <c:v>5.4727509999999997</c:v>
                </c:pt>
                <c:pt idx="33" formatCode="0.00">
                  <c:v>5.4668760000000001</c:v>
                </c:pt>
                <c:pt idx="34" formatCode="0.00">
                  <c:v>5.4606899999999996</c:v>
                </c:pt>
                <c:pt idx="35" formatCode="0.00">
                  <c:v>5.4541630000000003</c:v>
                </c:pt>
              </c:numCache>
            </c:numRef>
          </c:yVal>
          <c:smooth val="0"/>
          <c:extLst>
            <c:ext xmlns:c16="http://schemas.microsoft.com/office/drawing/2014/chart" uri="{C3380CC4-5D6E-409C-BE32-E72D297353CC}">
              <c16:uniqueId val="{00000008-D6E5-4E34-A566-F8FE5B2640C1}"/>
            </c:ext>
          </c:extLst>
        </c:ser>
        <c:ser>
          <c:idx val="8"/>
          <c:order val="7"/>
          <c:tx>
            <c:v> LP = Low Population</c:v>
          </c:tx>
          <c:spPr>
            <a:ln w="28575">
              <a:solidFill>
                <a:srgbClr val="96D0CB"/>
              </a:solidFill>
              <a:prstDash val="solid"/>
            </a:ln>
          </c:spPr>
          <c:marker>
            <c:symbol val="none"/>
          </c:marker>
          <c:dPt>
            <c:idx val="35"/>
            <c:marker>
              <c:symbol val="circle"/>
              <c:size val="12"/>
              <c:spPr>
                <a:solidFill>
                  <a:schemeClr val="bg1"/>
                </a:solidFill>
                <a:ln w="31750">
                  <a:solidFill>
                    <a:srgbClr val="96D0CB"/>
                  </a:solidFill>
                </a:ln>
              </c:spPr>
            </c:marker>
            <c:bubble3D val="0"/>
            <c:extLst>
              <c:ext xmlns:c16="http://schemas.microsoft.com/office/drawing/2014/chart" uri="{C3380CC4-5D6E-409C-BE32-E72D297353CC}">
                <c16:uniqueId val="{00000004-2A16-4596-A326-6F8D3826CE71}"/>
              </c:ext>
            </c:extLst>
          </c:dPt>
          <c:dLbls>
            <c:dLbl>
              <c:idx val="35"/>
              <c:layout>
                <c:manualLayout>
                  <c:x val="-8.6956521739130335E-2"/>
                  <c:y val="3.6097010716300136E-2"/>
                </c:manualLayout>
              </c:layout>
              <c:tx>
                <c:rich>
                  <a:bodyPr/>
                  <a:lstStyle/>
                  <a:p>
                    <a:fld id="{30BC0030-E2D6-4289-907A-9B530F290A13}" type="YVALUE">
                      <a:rPr lang="en-US"/>
                      <a:pPr/>
                      <a:t>[Y VALUE]</a:t>
                    </a:fld>
                    <a:r>
                      <a:rPr lang="en-US"/>
                      <a:t> million</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A16-4596-A326-6F8D3826CE71}"/>
                </c:ext>
              </c:extLst>
            </c:dLbl>
            <c:spPr>
              <a:noFill/>
              <a:ln>
                <a:noFill/>
              </a:ln>
              <a:effectLst/>
            </c:spPr>
            <c:txPr>
              <a:bodyPr wrap="square" lIns="38100" tIns="19050" rIns="38100" bIns="19050" anchor="ctr">
                <a:spAutoFit/>
              </a:bodyPr>
              <a:lstStyle/>
              <a:p>
                <a:pPr>
                  <a:defRPr sz="12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12'!$B$16:$AK$16</c:f>
              <c:numCache>
                <c:formatCode>0.000</c:formatCode>
                <c:ptCount val="36"/>
                <c:pt idx="10" formatCode="0.00">
                  <c:v>5.4381000000000004</c:v>
                </c:pt>
                <c:pt idx="11" formatCode="0.00">
                  <c:v>5.4519349999999998</c:v>
                </c:pt>
                <c:pt idx="12" formatCode="0.00">
                  <c:v>5.4593290000000003</c:v>
                </c:pt>
                <c:pt idx="13" formatCode="0.00">
                  <c:v>5.463489</c:v>
                </c:pt>
                <c:pt idx="14" formatCode="0.00">
                  <c:v>5.4655199999999997</c:v>
                </c:pt>
                <c:pt idx="15" formatCode="0.00">
                  <c:v>5.4656599999999997</c:v>
                </c:pt>
                <c:pt idx="16" formatCode="0.00">
                  <c:v>5.4642039999999996</c:v>
                </c:pt>
                <c:pt idx="17" formatCode="0.00">
                  <c:v>5.4607200000000002</c:v>
                </c:pt>
                <c:pt idx="18" formatCode="0.00">
                  <c:v>5.4561650000000004</c:v>
                </c:pt>
                <c:pt idx="19" formatCode="0.00">
                  <c:v>5.4506810000000003</c:v>
                </c:pt>
                <c:pt idx="20" formatCode="0.00">
                  <c:v>5.4443669999999997</c:v>
                </c:pt>
                <c:pt idx="21" formatCode="0.00">
                  <c:v>5.4371790000000004</c:v>
                </c:pt>
                <c:pt idx="22" formatCode="0.00">
                  <c:v>5.4290159999999998</c:v>
                </c:pt>
                <c:pt idx="23" formatCode="0.00">
                  <c:v>5.4198979999999999</c:v>
                </c:pt>
                <c:pt idx="24" formatCode="0.00">
                  <c:v>5.4097920000000004</c:v>
                </c:pt>
                <c:pt idx="25" formatCode="0.00">
                  <c:v>5.3986369999999999</c:v>
                </c:pt>
                <c:pt idx="26" formatCode="0.00">
                  <c:v>5.3864640000000001</c:v>
                </c:pt>
                <c:pt idx="27" formatCode="0.00">
                  <c:v>5.3733149999999998</c:v>
                </c:pt>
                <c:pt idx="28" formatCode="0.00">
                  <c:v>5.3592979999999999</c:v>
                </c:pt>
                <c:pt idx="29" formatCode="0.00">
                  <c:v>5.344468</c:v>
                </c:pt>
                <c:pt idx="30" formatCode="0.00">
                  <c:v>5.3288409999999997</c:v>
                </c:pt>
                <c:pt idx="31" formatCode="0.00">
                  <c:v>5.3124630000000002</c:v>
                </c:pt>
                <c:pt idx="32" formatCode="0.00">
                  <c:v>5.2952950000000003</c:v>
                </c:pt>
                <c:pt idx="33" formatCode="0.00">
                  <c:v>5.2773199999999996</c:v>
                </c:pt>
                <c:pt idx="34" formatCode="0.00">
                  <c:v>5.2585470000000001</c:v>
                </c:pt>
                <c:pt idx="35" formatCode="0.00">
                  <c:v>5.2389429999999999</c:v>
                </c:pt>
              </c:numCache>
            </c:numRef>
          </c:yVal>
          <c:smooth val="0"/>
          <c:extLst>
            <c:ext xmlns:c16="http://schemas.microsoft.com/office/drawing/2014/chart" uri="{C3380CC4-5D6E-409C-BE32-E72D297353CC}">
              <c16:uniqueId val="{00000009-D6E5-4E34-A566-F8FE5B2640C1}"/>
            </c:ext>
          </c:extLst>
        </c:ser>
        <c:ser>
          <c:idx val="4"/>
          <c:order val="8"/>
          <c:tx>
            <c:v> P   = Principal</c:v>
          </c:tx>
          <c:spPr>
            <a:ln w="38100">
              <a:solidFill>
                <a:srgbClr val="248078"/>
              </a:solidFill>
              <a:prstDash val="solid"/>
            </a:ln>
          </c:spPr>
          <c:marker>
            <c:symbol val="none"/>
          </c:marker>
          <c:dPt>
            <c:idx val="10"/>
            <c:marker>
              <c:symbol val="circle"/>
              <c:size val="13"/>
              <c:spPr>
                <a:solidFill>
                  <a:srgbClr val="248078"/>
                </a:solidFill>
                <a:ln>
                  <a:noFill/>
                </a:ln>
              </c:spPr>
            </c:marker>
            <c:bubble3D val="0"/>
            <c:extLst>
              <c:ext xmlns:c16="http://schemas.microsoft.com/office/drawing/2014/chart" uri="{C3380CC4-5D6E-409C-BE32-E72D297353CC}">
                <c16:uniqueId val="{00000003-2C9B-458E-B168-CA2C46C3705F}"/>
              </c:ext>
            </c:extLst>
          </c:dPt>
          <c:xVal>
            <c:numRef>
              <c:f>'Data Fig 12'!$B$5:$AK$5</c:f>
              <c:numCache>
                <c:formatCode>General</c:formatCode>
                <c:ptCount val="3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pt idx="31">
                  <c:v>2039</c:v>
                </c:pt>
                <c:pt idx="32">
                  <c:v>2040</c:v>
                </c:pt>
                <c:pt idx="33">
                  <c:v>2041</c:v>
                </c:pt>
                <c:pt idx="34">
                  <c:v>2042</c:v>
                </c:pt>
                <c:pt idx="35">
                  <c:v>2043</c:v>
                </c:pt>
              </c:numCache>
            </c:numRef>
          </c:xVal>
          <c:yVal>
            <c:numRef>
              <c:f>'Data Fig 12'!$B$12:$AK$12</c:f>
              <c:numCache>
                <c:formatCode>0.00</c:formatCode>
                <c:ptCount val="36"/>
                <c:pt idx="0">
                  <c:v>5.2028999999999996</c:v>
                </c:pt>
                <c:pt idx="1">
                  <c:v>5.2319000000000004</c:v>
                </c:pt>
                <c:pt idx="2">
                  <c:v>5.2622</c:v>
                </c:pt>
                <c:pt idx="3">
                  <c:v>5.2999000000000001</c:v>
                </c:pt>
                <c:pt idx="4">
                  <c:v>5.3136000000000001</c:v>
                </c:pt>
                <c:pt idx="5">
                  <c:v>5.3277000000000001</c:v>
                </c:pt>
                <c:pt idx="6">
                  <c:v>5.3475999999999999</c:v>
                </c:pt>
                <c:pt idx="7">
                  <c:v>5.3730000000000002</c:v>
                </c:pt>
                <c:pt idx="8">
                  <c:v>5.4047000000000001</c:v>
                </c:pt>
                <c:pt idx="9">
                  <c:v>5.4248000000000003</c:v>
                </c:pt>
                <c:pt idx="10">
                  <c:v>5.4381000000000004</c:v>
                </c:pt>
                <c:pt idx="11">
                  <c:v>5.4524439999999998</c:v>
                </c:pt>
                <c:pt idx="12">
                  <c:v>5.4646790000000003</c:v>
                </c:pt>
                <c:pt idx="13">
                  <c:v>5.4756600000000004</c:v>
                </c:pt>
                <c:pt idx="14">
                  <c:v>5.4858900000000004</c:v>
                </c:pt>
                <c:pt idx="15">
                  <c:v>5.4955780000000001</c:v>
                </c:pt>
                <c:pt idx="16">
                  <c:v>5.5048659999999998</c:v>
                </c:pt>
                <c:pt idx="17">
                  <c:v>5.5137309999999999</c:v>
                </c:pt>
                <c:pt idx="18">
                  <c:v>5.5220849999999997</c:v>
                </c:pt>
                <c:pt idx="19">
                  <c:v>5.5298879999999997</c:v>
                </c:pt>
                <c:pt idx="20">
                  <c:v>5.5371160000000001</c:v>
                </c:pt>
                <c:pt idx="21">
                  <c:v>5.543666</c:v>
                </c:pt>
                <c:pt idx="22">
                  <c:v>5.5495099999999997</c:v>
                </c:pt>
                <c:pt idx="23">
                  <c:v>5.5546800000000003</c:v>
                </c:pt>
                <c:pt idx="24">
                  <c:v>5.5591540000000004</c:v>
                </c:pt>
                <c:pt idx="25">
                  <c:v>5.5629010000000001</c:v>
                </c:pt>
                <c:pt idx="26">
                  <c:v>5.5659689999999999</c:v>
                </c:pt>
                <c:pt idx="27">
                  <c:v>5.5684560000000003</c:v>
                </c:pt>
                <c:pt idx="28">
                  <c:v>5.5704419999999999</c:v>
                </c:pt>
                <c:pt idx="29">
                  <c:v>5.571993</c:v>
                </c:pt>
                <c:pt idx="30">
                  <c:v>5.5731809999999999</c:v>
                </c:pt>
                <c:pt idx="31">
                  <c:v>5.574058</c:v>
                </c:pt>
                <c:pt idx="32">
                  <c:v>5.574675</c:v>
                </c:pt>
                <c:pt idx="33">
                  <c:v>5.5750120000000001</c:v>
                </c:pt>
                <c:pt idx="34">
                  <c:v>5.5750780000000004</c:v>
                </c:pt>
                <c:pt idx="35">
                  <c:v>5.5748189999999997</c:v>
                </c:pt>
              </c:numCache>
            </c:numRef>
          </c:yVal>
          <c:smooth val="0"/>
          <c:extLst>
            <c:ext xmlns:c16="http://schemas.microsoft.com/office/drawing/2014/chart" uri="{C3380CC4-5D6E-409C-BE32-E72D297353CC}">
              <c16:uniqueId val="{00000005-D6E5-4E34-A566-F8FE5B2640C1}"/>
            </c:ext>
          </c:extLst>
        </c:ser>
        <c:dLbls>
          <c:showLegendKey val="0"/>
          <c:showVal val="0"/>
          <c:showCatName val="0"/>
          <c:showSerName val="0"/>
          <c:showPercent val="0"/>
          <c:showBubbleSize val="0"/>
        </c:dLbls>
        <c:axId val="43931904"/>
        <c:axId val="43942272"/>
      </c:scatterChart>
      <c:valAx>
        <c:axId val="43931904"/>
        <c:scaling>
          <c:orientation val="minMax"/>
          <c:max val="2043"/>
          <c:min val="2008"/>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9327817993795242"/>
              <c:y val="0.95988700564971752"/>
            </c:manualLayout>
          </c:layout>
          <c:overlay val="0"/>
          <c:spPr>
            <a:noFill/>
            <a:ln w="25400">
              <a:noFill/>
            </a:ln>
          </c:spPr>
        </c:title>
        <c:numFmt formatCode="General" sourceLinked="1"/>
        <c:majorTickMark val="cross"/>
        <c:minorTickMark val="out"/>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942272"/>
        <c:crosses val="autoZero"/>
        <c:crossBetween val="midCat"/>
        <c:majorUnit val="5"/>
        <c:minorUnit val="2"/>
      </c:valAx>
      <c:valAx>
        <c:axId val="43942272"/>
        <c:scaling>
          <c:orientation val="minMax"/>
          <c:max val="6"/>
          <c:min val="5"/>
        </c:scaling>
        <c:delete val="0"/>
        <c:axPos val="l"/>
        <c:title>
          <c:tx>
            <c:rich>
              <a:bodyPr/>
              <a:lstStyle/>
              <a:p>
                <a:pPr>
                  <a:defRPr sz="1200" b="1" i="0" u="none" strike="noStrike" baseline="0">
                    <a:solidFill>
                      <a:srgbClr val="000000"/>
                    </a:solidFill>
                    <a:latin typeface="Arial"/>
                    <a:ea typeface="Arial"/>
                    <a:cs typeface="Arial"/>
                  </a:defRPr>
                </a:pPr>
                <a:r>
                  <a:rPr lang="en-GB"/>
                  <a:t>Population (Millions)</a:t>
                </a:r>
              </a:p>
            </c:rich>
          </c:tx>
          <c:layout>
            <c:manualLayout>
              <c:xMode val="edge"/>
              <c:yMode val="edge"/>
              <c:x val="0"/>
              <c:y val="0.3440677966101695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931904"/>
        <c:crossesAt val="1981"/>
        <c:crossBetween val="midCat"/>
        <c:majorUnit val="0.2"/>
        <c:minorUnit val="0.2"/>
      </c:valAx>
      <c:spPr>
        <a:solidFill>
          <a:srgbClr val="FFFFFF"/>
        </a:solidFill>
        <a:ln>
          <a:noFill/>
        </a:ln>
      </c:spPr>
    </c:plotArea>
    <c:legend>
      <c:legendPos val="r"/>
      <c:layout>
        <c:manualLayout>
          <c:xMode val="edge"/>
          <c:yMode val="edge"/>
          <c:x val="7.596191780375279E-2"/>
          <c:y val="0.10465344116249428"/>
          <c:w val="0.37365709721067475"/>
          <c:h val="0.21216639798197814"/>
        </c:manualLayout>
      </c:layout>
      <c:overlay val="0"/>
      <c:txPr>
        <a:bodyPr/>
        <a:lstStyle/>
        <a:p>
          <a:pPr>
            <a:defRPr sz="800"/>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13: Projected population change across Europe, 2018-2043</a:t>
            </a:r>
            <a:endParaRPr lang="en-GB" sz="1400">
              <a:effectLst/>
            </a:endParaRPr>
          </a:p>
        </c:rich>
      </c:tx>
      <c:overlay val="0"/>
    </c:title>
    <c:autoTitleDeleted val="0"/>
    <c:plotArea>
      <c:layout>
        <c:manualLayout>
          <c:layoutTarget val="inner"/>
          <c:xMode val="edge"/>
          <c:yMode val="edge"/>
          <c:x val="0.24186512560369416"/>
          <c:y val="8.7256096317594053E-2"/>
          <c:w val="0.72024748027572782"/>
          <c:h val="0.81081225002257618"/>
        </c:manualLayout>
      </c:layout>
      <c:barChart>
        <c:barDir val="bar"/>
        <c:grouping val="clustered"/>
        <c:varyColors val="0"/>
        <c:ser>
          <c:idx val="0"/>
          <c:order val="0"/>
          <c:spPr>
            <a:solidFill>
              <a:schemeClr val="bg1">
                <a:lumMod val="75000"/>
              </a:schemeClr>
            </a:solidFill>
            <a:ln w="31750">
              <a:solidFill>
                <a:schemeClr val="bg1">
                  <a:lumMod val="75000"/>
                </a:schemeClr>
              </a:solidFill>
              <a:prstDash val="solid"/>
              <a:miter lim="800000"/>
            </a:ln>
          </c:spPr>
          <c:invertIfNegative val="0"/>
          <c:dPt>
            <c:idx val="0"/>
            <c:invertIfNegative val="0"/>
            <c:bubble3D val="0"/>
            <c:extLst>
              <c:ext xmlns:c16="http://schemas.microsoft.com/office/drawing/2014/chart" uri="{C3380CC4-5D6E-409C-BE32-E72D297353CC}">
                <c16:uniqueId val="{00000000-7E34-482A-B7B7-482CF8AE87C8}"/>
              </c:ext>
            </c:extLst>
          </c:dPt>
          <c:dPt>
            <c:idx val="1"/>
            <c:invertIfNegative val="0"/>
            <c:bubble3D val="0"/>
            <c:extLst>
              <c:ext xmlns:c16="http://schemas.microsoft.com/office/drawing/2014/chart" uri="{C3380CC4-5D6E-409C-BE32-E72D297353CC}">
                <c16:uniqueId val="{00000001-7E34-482A-B7B7-482CF8AE87C8}"/>
              </c:ext>
            </c:extLst>
          </c:dPt>
          <c:dPt>
            <c:idx val="2"/>
            <c:invertIfNegative val="0"/>
            <c:bubble3D val="0"/>
            <c:extLst>
              <c:ext xmlns:c16="http://schemas.microsoft.com/office/drawing/2014/chart" uri="{C3380CC4-5D6E-409C-BE32-E72D297353CC}">
                <c16:uniqueId val="{00000002-7E34-482A-B7B7-482CF8AE87C8}"/>
              </c:ext>
            </c:extLst>
          </c:dPt>
          <c:dPt>
            <c:idx val="3"/>
            <c:invertIfNegative val="0"/>
            <c:bubble3D val="0"/>
            <c:extLst>
              <c:ext xmlns:c16="http://schemas.microsoft.com/office/drawing/2014/chart" uri="{C3380CC4-5D6E-409C-BE32-E72D297353CC}">
                <c16:uniqueId val="{00000003-7E34-482A-B7B7-482CF8AE87C8}"/>
              </c:ext>
            </c:extLst>
          </c:dPt>
          <c:dPt>
            <c:idx val="4"/>
            <c:invertIfNegative val="0"/>
            <c:bubble3D val="0"/>
            <c:extLst>
              <c:ext xmlns:c16="http://schemas.microsoft.com/office/drawing/2014/chart" uri="{C3380CC4-5D6E-409C-BE32-E72D297353CC}">
                <c16:uniqueId val="{00000004-7E34-482A-B7B7-482CF8AE87C8}"/>
              </c:ext>
            </c:extLst>
          </c:dPt>
          <c:dPt>
            <c:idx val="5"/>
            <c:invertIfNegative val="0"/>
            <c:bubble3D val="0"/>
            <c:extLst>
              <c:ext xmlns:c16="http://schemas.microsoft.com/office/drawing/2014/chart" uri="{C3380CC4-5D6E-409C-BE32-E72D297353CC}">
                <c16:uniqueId val="{00000005-7E34-482A-B7B7-482CF8AE87C8}"/>
              </c:ext>
            </c:extLst>
          </c:dPt>
          <c:dPt>
            <c:idx val="6"/>
            <c:invertIfNegative val="0"/>
            <c:bubble3D val="0"/>
            <c:extLst>
              <c:ext xmlns:c16="http://schemas.microsoft.com/office/drawing/2014/chart" uri="{C3380CC4-5D6E-409C-BE32-E72D297353CC}">
                <c16:uniqueId val="{00000006-7E34-482A-B7B7-482CF8AE87C8}"/>
              </c:ext>
            </c:extLst>
          </c:dPt>
          <c:dPt>
            <c:idx val="7"/>
            <c:invertIfNegative val="0"/>
            <c:bubble3D val="0"/>
            <c:extLst>
              <c:ext xmlns:c16="http://schemas.microsoft.com/office/drawing/2014/chart" uri="{C3380CC4-5D6E-409C-BE32-E72D297353CC}">
                <c16:uniqueId val="{00000007-7E34-482A-B7B7-482CF8AE87C8}"/>
              </c:ext>
            </c:extLst>
          </c:dPt>
          <c:dPt>
            <c:idx val="8"/>
            <c:invertIfNegative val="0"/>
            <c:bubble3D val="0"/>
            <c:extLst>
              <c:ext xmlns:c16="http://schemas.microsoft.com/office/drawing/2014/chart" uri="{C3380CC4-5D6E-409C-BE32-E72D297353CC}">
                <c16:uniqueId val="{00000008-7E34-482A-B7B7-482CF8AE87C8}"/>
              </c:ext>
            </c:extLst>
          </c:dPt>
          <c:dPt>
            <c:idx val="9"/>
            <c:invertIfNegative val="0"/>
            <c:bubble3D val="0"/>
            <c:extLst>
              <c:ext xmlns:c16="http://schemas.microsoft.com/office/drawing/2014/chart" uri="{C3380CC4-5D6E-409C-BE32-E72D297353CC}">
                <c16:uniqueId val="{00000009-7E34-482A-B7B7-482CF8AE87C8}"/>
              </c:ext>
            </c:extLst>
          </c:dPt>
          <c:dPt>
            <c:idx val="10"/>
            <c:invertIfNegative val="0"/>
            <c:bubble3D val="0"/>
            <c:extLst>
              <c:ext xmlns:c16="http://schemas.microsoft.com/office/drawing/2014/chart" uri="{C3380CC4-5D6E-409C-BE32-E72D297353CC}">
                <c16:uniqueId val="{0000000A-7E34-482A-B7B7-482CF8AE87C8}"/>
              </c:ext>
            </c:extLst>
          </c:dPt>
          <c:dPt>
            <c:idx val="11"/>
            <c:invertIfNegative val="0"/>
            <c:bubble3D val="0"/>
            <c:extLst>
              <c:ext xmlns:c16="http://schemas.microsoft.com/office/drawing/2014/chart" uri="{C3380CC4-5D6E-409C-BE32-E72D297353CC}">
                <c16:uniqueId val="{0000000B-7E34-482A-B7B7-482CF8AE87C8}"/>
              </c:ext>
            </c:extLst>
          </c:dPt>
          <c:dPt>
            <c:idx val="12"/>
            <c:invertIfNegative val="0"/>
            <c:bubble3D val="0"/>
            <c:extLst>
              <c:ext xmlns:c16="http://schemas.microsoft.com/office/drawing/2014/chart" uri="{C3380CC4-5D6E-409C-BE32-E72D297353CC}">
                <c16:uniqueId val="{0000000C-7E34-482A-B7B7-482CF8AE87C8}"/>
              </c:ext>
            </c:extLst>
          </c:dPt>
          <c:dPt>
            <c:idx val="13"/>
            <c:invertIfNegative val="0"/>
            <c:bubble3D val="0"/>
            <c:extLst>
              <c:ext xmlns:c16="http://schemas.microsoft.com/office/drawing/2014/chart" uri="{C3380CC4-5D6E-409C-BE32-E72D297353CC}">
                <c16:uniqueId val="{0000000D-7E34-482A-B7B7-482CF8AE87C8}"/>
              </c:ext>
            </c:extLst>
          </c:dPt>
          <c:dPt>
            <c:idx val="14"/>
            <c:invertIfNegative val="0"/>
            <c:bubble3D val="0"/>
            <c:extLst>
              <c:ext xmlns:c16="http://schemas.microsoft.com/office/drawing/2014/chart" uri="{C3380CC4-5D6E-409C-BE32-E72D297353CC}">
                <c16:uniqueId val="{0000000E-7E34-482A-B7B7-482CF8AE87C8}"/>
              </c:ext>
            </c:extLst>
          </c:dPt>
          <c:dPt>
            <c:idx val="15"/>
            <c:invertIfNegative val="0"/>
            <c:bubble3D val="0"/>
            <c:extLst>
              <c:ext xmlns:c16="http://schemas.microsoft.com/office/drawing/2014/chart" uri="{C3380CC4-5D6E-409C-BE32-E72D297353CC}">
                <c16:uniqueId val="{00000010-7E34-482A-B7B7-482CF8AE87C8}"/>
              </c:ext>
            </c:extLst>
          </c:dPt>
          <c:dPt>
            <c:idx val="16"/>
            <c:invertIfNegative val="0"/>
            <c:bubble3D val="0"/>
            <c:extLst>
              <c:ext xmlns:c16="http://schemas.microsoft.com/office/drawing/2014/chart" uri="{C3380CC4-5D6E-409C-BE32-E72D297353CC}">
                <c16:uniqueId val="{00000011-7E34-482A-B7B7-482CF8AE87C8}"/>
              </c:ext>
            </c:extLst>
          </c:dPt>
          <c:dPt>
            <c:idx val="17"/>
            <c:invertIfNegative val="0"/>
            <c:bubble3D val="0"/>
            <c:spPr>
              <a:solidFill>
                <a:srgbClr val="2DA197"/>
              </a:solidFill>
              <a:ln w="31750">
                <a:solidFill>
                  <a:srgbClr val="2DA197"/>
                </a:solidFill>
                <a:prstDash val="solid"/>
                <a:miter lim="800000"/>
              </a:ln>
            </c:spPr>
            <c:extLst>
              <c:ext xmlns:c16="http://schemas.microsoft.com/office/drawing/2014/chart" uri="{C3380CC4-5D6E-409C-BE32-E72D297353CC}">
                <c16:uniqueId val="{00000012-7E34-482A-B7B7-482CF8AE87C8}"/>
              </c:ext>
            </c:extLst>
          </c:dPt>
          <c:dPt>
            <c:idx val="18"/>
            <c:invertIfNegative val="0"/>
            <c:bubble3D val="0"/>
            <c:spPr>
              <a:solidFill>
                <a:schemeClr val="bg1"/>
              </a:solidFill>
              <a:ln w="31750">
                <a:solidFill>
                  <a:srgbClr val="2DA197"/>
                </a:solidFill>
                <a:prstDash val="solid"/>
                <a:miter lim="800000"/>
              </a:ln>
            </c:spPr>
            <c:extLst>
              <c:ext xmlns:c16="http://schemas.microsoft.com/office/drawing/2014/chart" uri="{C3380CC4-5D6E-409C-BE32-E72D297353CC}">
                <c16:uniqueId val="{00000014-7E34-482A-B7B7-482CF8AE87C8}"/>
              </c:ext>
            </c:extLst>
          </c:dPt>
          <c:dPt>
            <c:idx val="19"/>
            <c:invertIfNegative val="0"/>
            <c:bubble3D val="0"/>
            <c:extLst>
              <c:ext xmlns:c16="http://schemas.microsoft.com/office/drawing/2014/chart" uri="{C3380CC4-5D6E-409C-BE32-E72D297353CC}">
                <c16:uniqueId val="{00000016-7E34-482A-B7B7-482CF8AE87C8}"/>
              </c:ext>
            </c:extLst>
          </c:dPt>
          <c:dPt>
            <c:idx val="20"/>
            <c:invertIfNegative val="0"/>
            <c:bubble3D val="0"/>
            <c:spPr>
              <a:solidFill>
                <a:schemeClr val="bg1"/>
              </a:solidFill>
              <a:ln w="31750">
                <a:solidFill>
                  <a:srgbClr val="2DA197"/>
                </a:solidFill>
                <a:prstDash val="solid"/>
                <a:miter lim="800000"/>
              </a:ln>
            </c:spPr>
            <c:extLst>
              <c:ext xmlns:c16="http://schemas.microsoft.com/office/drawing/2014/chart" uri="{C3380CC4-5D6E-409C-BE32-E72D297353CC}">
                <c16:uniqueId val="{00000018-7E34-482A-B7B7-482CF8AE87C8}"/>
              </c:ext>
            </c:extLst>
          </c:dPt>
          <c:dPt>
            <c:idx val="21"/>
            <c:invertIfNegative val="0"/>
            <c:bubble3D val="0"/>
            <c:extLst>
              <c:ext xmlns:c16="http://schemas.microsoft.com/office/drawing/2014/chart" uri="{C3380CC4-5D6E-409C-BE32-E72D297353CC}">
                <c16:uniqueId val="{00000019-7E34-482A-B7B7-482CF8AE87C8}"/>
              </c:ext>
            </c:extLst>
          </c:dPt>
          <c:dPt>
            <c:idx val="22"/>
            <c:invertIfNegative val="0"/>
            <c:bubble3D val="0"/>
            <c:extLst>
              <c:ext xmlns:c16="http://schemas.microsoft.com/office/drawing/2014/chart" uri="{C3380CC4-5D6E-409C-BE32-E72D297353CC}">
                <c16:uniqueId val="{0000001B-7E34-482A-B7B7-482CF8AE87C8}"/>
              </c:ext>
            </c:extLst>
          </c:dPt>
          <c:dPt>
            <c:idx val="23"/>
            <c:invertIfNegative val="0"/>
            <c:bubble3D val="0"/>
            <c:extLst>
              <c:ext xmlns:c16="http://schemas.microsoft.com/office/drawing/2014/chart" uri="{C3380CC4-5D6E-409C-BE32-E72D297353CC}">
                <c16:uniqueId val="{0000001D-7E34-482A-B7B7-482CF8AE87C8}"/>
              </c:ext>
            </c:extLst>
          </c:dPt>
          <c:dPt>
            <c:idx val="24"/>
            <c:invertIfNegative val="0"/>
            <c:bubble3D val="0"/>
            <c:spPr>
              <a:solidFill>
                <a:schemeClr val="bg1"/>
              </a:solidFill>
              <a:ln w="31750">
                <a:solidFill>
                  <a:srgbClr val="2DA197"/>
                </a:solidFill>
                <a:prstDash val="solid"/>
                <a:miter lim="800000"/>
              </a:ln>
            </c:spPr>
            <c:extLst>
              <c:ext xmlns:c16="http://schemas.microsoft.com/office/drawing/2014/chart" uri="{C3380CC4-5D6E-409C-BE32-E72D297353CC}">
                <c16:uniqueId val="{0000001E-7E34-482A-B7B7-482CF8AE87C8}"/>
              </c:ext>
            </c:extLst>
          </c:dPt>
          <c:dPt>
            <c:idx val="25"/>
            <c:invertIfNegative val="0"/>
            <c:bubble3D val="0"/>
            <c:extLst>
              <c:ext xmlns:c16="http://schemas.microsoft.com/office/drawing/2014/chart" uri="{C3380CC4-5D6E-409C-BE32-E72D297353CC}">
                <c16:uniqueId val="{0000001F-7E34-482A-B7B7-482CF8AE87C8}"/>
              </c:ext>
            </c:extLst>
          </c:dPt>
          <c:dPt>
            <c:idx val="26"/>
            <c:invertIfNegative val="0"/>
            <c:bubble3D val="0"/>
            <c:spPr>
              <a:solidFill>
                <a:schemeClr val="bg1"/>
              </a:solidFill>
              <a:ln w="31750">
                <a:solidFill>
                  <a:srgbClr val="2DA197"/>
                </a:solidFill>
                <a:prstDash val="solid"/>
                <a:miter lim="800000"/>
              </a:ln>
            </c:spPr>
            <c:extLst>
              <c:ext xmlns:c16="http://schemas.microsoft.com/office/drawing/2014/chart" uri="{C3380CC4-5D6E-409C-BE32-E72D297353CC}">
                <c16:uniqueId val="{00000020-7E34-482A-B7B7-482CF8AE87C8}"/>
              </c:ext>
            </c:extLst>
          </c:dPt>
          <c:dPt>
            <c:idx val="27"/>
            <c:invertIfNegative val="0"/>
            <c:bubble3D val="0"/>
            <c:extLst>
              <c:ext xmlns:c16="http://schemas.microsoft.com/office/drawing/2014/chart" uri="{C3380CC4-5D6E-409C-BE32-E72D297353CC}">
                <c16:uniqueId val="{00000021-7E34-482A-B7B7-482CF8AE87C8}"/>
              </c:ext>
            </c:extLst>
          </c:dPt>
          <c:dPt>
            <c:idx val="28"/>
            <c:invertIfNegative val="0"/>
            <c:bubble3D val="0"/>
            <c:extLst>
              <c:ext xmlns:c16="http://schemas.microsoft.com/office/drawing/2014/chart" uri="{C3380CC4-5D6E-409C-BE32-E72D297353CC}">
                <c16:uniqueId val="{00000022-7E34-482A-B7B7-482CF8AE87C8}"/>
              </c:ext>
            </c:extLst>
          </c:dPt>
          <c:dPt>
            <c:idx val="29"/>
            <c:invertIfNegative val="0"/>
            <c:bubble3D val="0"/>
            <c:extLst>
              <c:ext xmlns:c16="http://schemas.microsoft.com/office/drawing/2014/chart" uri="{C3380CC4-5D6E-409C-BE32-E72D297353CC}">
                <c16:uniqueId val="{00000023-7E34-482A-B7B7-482CF8AE87C8}"/>
              </c:ext>
            </c:extLst>
          </c:dPt>
          <c:dPt>
            <c:idx val="30"/>
            <c:invertIfNegative val="0"/>
            <c:bubble3D val="0"/>
            <c:extLst>
              <c:ext xmlns:c16="http://schemas.microsoft.com/office/drawing/2014/chart" uri="{C3380CC4-5D6E-409C-BE32-E72D297353CC}">
                <c16:uniqueId val="{00000024-7E34-482A-B7B7-482CF8AE87C8}"/>
              </c:ext>
            </c:extLst>
          </c:dPt>
          <c:dPt>
            <c:idx val="31"/>
            <c:invertIfNegative val="0"/>
            <c:bubble3D val="0"/>
            <c:extLst>
              <c:ext xmlns:c16="http://schemas.microsoft.com/office/drawing/2014/chart" uri="{C3380CC4-5D6E-409C-BE32-E72D297353CC}">
                <c16:uniqueId val="{00000025-7E34-482A-B7B7-482CF8AE87C8}"/>
              </c:ext>
            </c:extLst>
          </c:dPt>
          <c:dPt>
            <c:idx val="32"/>
            <c:invertIfNegative val="0"/>
            <c:bubble3D val="0"/>
            <c:extLst>
              <c:ext xmlns:c16="http://schemas.microsoft.com/office/drawing/2014/chart" uri="{C3380CC4-5D6E-409C-BE32-E72D297353CC}">
                <c16:uniqueId val="{00000026-7E34-482A-B7B7-482CF8AE87C8}"/>
              </c:ext>
            </c:extLst>
          </c:dPt>
          <c:dPt>
            <c:idx val="33"/>
            <c:invertIfNegative val="0"/>
            <c:bubble3D val="0"/>
            <c:extLst>
              <c:ext xmlns:c16="http://schemas.microsoft.com/office/drawing/2014/chart" uri="{C3380CC4-5D6E-409C-BE32-E72D297353CC}">
                <c16:uniqueId val="{00000027-7E34-482A-B7B7-482CF8AE87C8}"/>
              </c:ext>
            </c:extLst>
          </c:dPt>
          <c:dPt>
            <c:idx val="34"/>
            <c:invertIfNegative val="0"/>
            <c:bubble3D val="0"/>
            <c:extLst>
              <c:ext xmlns:c16="http://schemas.microsoft.com/office/drawing/2014/chart" uri="{C3380CC4-5D6E-409C-BE32-E72D297353CC}">
                <c16:uniqueId val="{00000028-7E34-482A-B7B7-482CF8AE87C8}"/>
              </c:ext>
            </c:extLst>
          </c:dPt>
          <c:dPt>
            <c:idx val="35"/>
            <c:invertIfNegative val="0"/>
            <c:bubble3D val="0"/>
            <c:extLst>
              <c:ext xmlns:c16="http://schemas.microsoft.com/office/drawing/2014/chart" uri="{C3380CC4-5D6E-409C-BE32-E72D297353CC}">
                <c16:uniqueId val="{00000029-7E34-482A-B7B7-482CF8AE87C8}"/>
              </c:ext>
            </c:extLst>
          </c:dPt>
          <c:dLbls>
            <c:dLbl>
              <c:idx val="12"/>
              <c:numFmt formatCode="0.0%" sourceLinked="0"/>
              <c:spPr>
                <a:noFill/>
                <a:ln>
                  <a:noFill/>
                </a:ln>
                <a:effectLst/>
              </c:spPr>
              <c:txPr>
                <a:bodyPr/>
                <a:lstStyle/>
                <a:p>
                  <a:pPr>
                    <a:defRPr sz="1000" b="1">
                      <a:solidFill>
                        <a:schemeClr val="tx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C-7E34-482A-B7B7-482CF8AE87C8}"/>
                </c:ext>
              </c:extLst>
            </c:dLbl>
            <c:dLbl>
              <c:idx val="15"/>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7E34-482A-B7B7-482CF8AE87C8}"/>
                </c:ext>
              </c:extLst>
            </c:dLbl>
            <c:dLbl>
              <c:idx val="17"/>
              <c:numFmt formatCode="0.0%" sourceLinked="0"/>
              <c:spPr>
                <a:noFill/>
                <a:ln>
                  <a:noFill/>
                </a:ln>
                <a:effectLst/>
              </c:spPr>
              <c:txPr>
                <a:bodyPr/>
                <a:lstStyle/>
                <a:p>
                  <a:pPr>
                    <a:defRPr sz="1400" b="1">
                      <a:solidFill>
                        <a:srgbClr val="2DA197"/>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7E34-482A-B7B7-482CF8AE87C8}"/>
                </c:ext>
              </c:extLst>
            </c:dLbl>
            <c:dLbl>
              <c:idx val="18"/>
              <c:numFmt formatCode="0.0%" sourceLinked="0"/>
              <c:spPr/>
              <c:txPr>
                <a:bodyPr/>
                <a:lstStyle/>
                <a:p>
                  <a:pPr>
                    <a:defRPr sz="1400" b="1">
                      <a:solidFill>
                        <a:srgbClr val="2DA197"/>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7E34-482A-B7B7-482CF8AE87C8}"/>
                </c:ext>
              </c:extLst>
            </c:dLbl>
            <c:dLbl>
              <c:idx val="19"/>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7E34-482A-B7B7-482CF8AE87C8}"/>
                </c:ext>
              </c:extLst>
            </c:dLbl>
            <c:dLbl>
              <c:idx val="20"/>
              <c:numFmt formatCode="0.0%" sourceLinked="0"/>
              <c:spPr/>
              <c:txPr>
                <a:bodyPr/>
                <a:lstStyle/>
                <a:p>
                  <a:pPr>
                    <a:defRPr sz="1400" b="1">
                      <a:solidFill>
                        <a:srgbClr val="2DA197"/>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7E34-482A-B7B7-482CF8AE87C8}"/>
                </c:ext>
              </c:extLst>
            </c:dLbl>
            <c:dLbl>
              <c:idx val="22"/>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B-7E34-482A-B7B7-482CF8AE87C8}"/>
                </c:ext>
              </c:extLst>
            </c:dLbl>
            <c:dLbl>
              <c:idx val="23"/>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D-7E34-482A-B7B7-482CF8AE87C8}"/>
                </c:ext>
              </c:extLst>
            </c:dLbl>
            <c:dLbl>
              <c:idx val="24"/>
              <c:numFmt formatCode="0.0%" sourceLinked="0"/>
              <c:spPr>
                <a:noFill/>
                <a:ln>
                  <a:noFill/>
                </a:ln>
                <a:effectLst/>
              </c:spPr>
              <c:txPr>
                <a:bodyPr/>
                <a:lstStyle/>
                <a:p>
                  <a:pPr>
                    <a:defRPr sz="1400" b="1">
                      <a:solidFill>
                        <a:srgbClr val="2DA197"/>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E-7E34-482A-B7B7-482CF8AE87C8}"/>
                </c:ext>
              </c:extLst>
            </c:dLbl>
            <c:dLbl>
              <c:idx val="25"/>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1F-7E34-482A-B7B7-482CF8AE87C8}"/>
                </c:ext>
              </c:extLst>
            </c:dLbl>
            <c:dLbl>
              <c:idx val="26"/>
              <c:numFmt formatCode="0.0%" sourceLinked="0"/>
              <c:spPr>
                <a:noFill/>
                <a:ln>
                  <a:noFill/>
                </a:ln>
                <a:effectLst/>
              </c:spPr>
              <c:txPr>
                <a:bodyPr/>
                <a:lstStyle/>
                <a:p>
                  <a:pPr>
                    <a:defRPr sz="1400" b="1">
                      <a:solidFill>
                        <a:srgbClr val="2DA197"/>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20-7E34-482A-B7B7-482CF8AE87C8}"/>
                </c:ext>
              </c:extLst>
            </c:dLbl>
            <c:dLbl>
              <c:idx val="27"/>
              <c:numFmt formatCode="0.0%" sourceLinked="0"/>
              <c:spPr/>
              <c:txPr>
                <a:bodyPr/>
                <a:lstStyle/>
                <a:p>
                  <a:pPr>
                    <a:defRPr sz="1000" b="1">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21-7E34-482A-B7B7-482CF8AE87C8}"/>
                </c:ext>
              </c:extLst>
            </c:dLbl>
            <c:dLbl>
              <c:idx val="3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E34-482A-B7B7-482CF8AE87C8}"/>
                </c:ext>
              </c:extLst>
            </c:dLbl>
            <c:numFmt formatCode="0.0%" sourceLinked="0"/>
            <c:spPr>
              <a:noFill/>
              <a:ln>
                <a:noFill/>
              </a:ln>
              <a:effectLst/>
            </c:spPr>
            <c:txPr>
              <a:bodyPr/>
              <a:lstStyle/>
              <a:p>
                <a:pPr>
                  <a:defRPr sz="10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13'!$A$6:$A$41</c:f>
              <c:strCache>
                <c:ptCount val="36"/>
                <c:pt idx="0">
                  <c:v>Lithuania</c:v>
                </c:pt>
                <c:pt idx="1">
                  <c:v>Bulgaria</c:v>
                </c:pt>
                <c:pt idx="2">
                  <c:v>Latvia</c:v>
                </c:pt>
                <c:pt idx="3">
                  <c:v>Croatia</c:v>
                </c:pt>
                <c:pt idx="4">
                  <c:v>Romania</c:v>
                </c:pt>
                <c:pt idx="5">
                  <c:v>Greece</c:v>
                </c:pt>
                <c:pt idx="6">
                  <c:v>Portugal</c:v>
                </c:pt>
                <c:pt idx="7">
                  <c:v>Hungary</c:v>
                </c:pt>
                <c:pt idx="8">
                  <c:v>Poland</c:v>
                </c:pt>
                <c:pt idx="9">
                  <c:v>Italy</c:v>
                </c:pt>
                <c:pt idx="10">
                  <c:v>Slovakia</c:v>
                </c:pt>
                <c:pt idx="11">
                  <c:v>Estonia</c:v>
                </c:pt>
                <c:pt idx="12">
                  <c:v>Slovenia</c:v>
                </c:pt>
                <c:pt idx="13">
                  <c:v>Czechia</c:v>
                </c:pt>
                <c:pt idx="14">
                  <c:v>Finland</c:v>
                </c:pt>
                <c:pt idx="15">
                  <c:v>Germany</c:v>
                </c:pt>
                <c:pt idx="16">
                  <c:v>EU28</c:v>
                </c:pt>
                <c:pt idx="17">
                  <c:v>Scotland</c:v>
                </c:pt>
                <c:pt idx="18">
                  <c:v>Wales</c:v>
                </c:pt>
                <c:pt idx="19">
                  <c:v>Netherlands</c:v>
                </c:pt>
                <c:pt idx="20">
                  <c:v>Northern Ireland</c:v>
                </c:pt>
                <c:pt idx="21">
                  <c:v>Spain</c:v>
                </c:pt>
                <c:pt idx="22">
                  <c:v>France</c:v>
                </c:pt>
                <c:pt idx="23">
                  <c:v>Belgium</c:v>
                </c:pt>
                <c:pt idx="24">
                  <c:v>United Kingdom</c:v>
                </c:pt>
                <c:pt idx="25">
                  <c:v>Austria</c:v>
                </c:pt>
                <c:pt idx="26">
                  <c:v>England</c:v>
                </c:pt>
                <c:pt idx="27">
                  <c:v>Denmark</c:v>
                </c:pt>
                <c:pt idx="28">
                  <c:v>Norway</c:v>
                </c:pt>
                <c:pt idx="29">
                  <c:v>Switzerland</c:v>
                </c:pt>
                <c:pt idx="30">
                  <c:v>Ireland</c:v>
                </c:pt>
                <c:pt idx="31">
                  <c:v>Iceland</c:v>
                </c:pt>
                <c:pt idx="32">
                  <c:v>Cyprus</c:v>
                </c:pt>
                <c:pt idx="33">
                  <c:v>Sweden</c:v>
                </c:pt>
                <c:pt idx="34">
                  <c:v>Malta</c:v>
                </c:pt>
                <c:pt idx="35">
                  <c:v>Luxembourg</c:v>
                </c:pt>
              </c:strCache>
            </c:strRef>
          </c:cat>
          <c:val>
            <c:numRef>
              <c:f>'Data Fig 13'!$B$6:$B$41</c:f>
              <c:numCache>
                <c:formatCode>0.0%</c:formatCode>
                <c:ptCount val="36"/>
                <c:pt idx="0">
                  <c:v>-0.19251194684326717</c:v>
                </c:pt>
                <c:pt idx="1">
                  <c:v>-0.16793479293858724</c:v>
                </c:pt>
                <c:pt idx="2">
                  <c:v>-0.15570733553248872</c:v>
                </c:pt>
                <c:pt idx="3">
                  <c:v>-0.13061281556198001</c:v>
                </c:pt>
                <c:pt idx="4">
                  <c:v>-0.11853329265193736</c:v>
                </c:pt>
                <c:pt idx="5">
                  <c:v>-7.6095656290542046E-2</c:v>
                </c:pt>
                <c:pt idx="6">
                  <c:v>-7.2055490671630737E-2</c:v>
                </c:pt>
                <c:pt idx="7">
                  <c:v>-5.8672451679323681E-2</c:v>
                </c:pt>
                <c:pt idx="8">
                  <c:v>-5.7866079787317941E-2</c:v>
                </c:pt>
                <c:pt idx="9">
                  <c:v>-5.3216312360962137E-2</c:v>
                </c:pt>
                <c:pt idx="10">
                  <c:v>-4.2159460015579298E-2</c:v>
                </c:pt>
                <c:pt idx="11">
                  <c:v>-3.3265788968966738E-2</c:v>
                </c:pt>
                <c:pt idx="12">
                  <c:v>-8.4383224957423758E-3</c:v>
                </c:pt>
                <c:pt idx="13">
                  <c:v>2.7584211391929636E-3</c:v>
                </c:pt>
                <c:pt idx="14">
                  <c:v>3.7617469568103782E-3</c:v>
                </c:pt>
                <c:pt idx="15">
                  <c:v>6.2753623218164203E-3</c:v>
                </c:pt>
                <c:pt idx="16">
                  <c:v>2.4693665126645212E-2</c:v>
                </c:pt>
                <c:pt idx="17">
                  <c:v>2.5139999999999999E-2</c:v>
                </c:pt>
                <c:pt idx="18">
                  <c:v>3.7170000000000002E-2</c:v>
                </c:pt>
                <c:pt idx="19">
                  <c:v>4.3505287559271577E-2</c:v>
                </c:pt>
                <c:pt idx="20">
                  <c:v>5.7160000000000002E-2</c:v>
                </c:pt>
                <c:pt idx="21">
                  <c:v>6.2411057101836247E-2</c:v>
                </c:pt>
                <c:pt idx="22">
                  <c:v>6.4572726308571152E-2</c:v>
                </c:pt>
                <c:pt idx="23">
                  <c:v>8.7350372927736938E-2</c:v>
                </c:pt>
                <c:pt idx="24">
                  <c:v>9.0050000000000005E-2</c:v>
                </c:pt>
                <c:pt idx="25">
                  <c:v>0.10301739904267236</c:v>
                </c:pt>
                <c:pt idx="26">
                  <c:v>0.10302</c:v>
                </c:pt>
                <c:pt idx="27">
                  <c:v>0.10848700700028886</c:v>
                </c:pt>
                <c:pt idx="28">
                  <c:v>0.15413306735246626</c:v>
                </c:pt>
                <c:pt idx="29">
                  <c:v>0.15515038076974305</c:v>
                </c:pt>
                <c:pt idx="30">
                  <c:v>0.18124057012350137</c:v>
                </c:pt>
                <c:pt idx="31">
                  <c:v>0.23256134309083082</c:v>
                </c:pt>
                <c:pt idx="32">
                  <c:v>0.24958460420533279</c:v>
                </c:pt>
                <c:pt idx="33">
                  <c:v>0.26683274965163878</c:v>
                </c:pt>
                <c:pt idx="34">
                  <c:v>0.41779184824080673</c:v>
                </c:pt>
                <c:pt idx="35">
                  <c:v>0.44520892683615587</c:v>
                </c:pt>
              </c:numCache>
            </c:numRef>
          </c:val>
          <c:extLst>
            <c:ext xmlns:c16="http://schemas.microsoft.com/office/drawing/2014/chart" uri="{C3380CC4-5D6E-409C-BE32-E72D297353CC}">
              <c16:uniqueId val="{0000002A-7E34-482A-B7B7-482CF8AE87C8}"/>
            </c:ext>
          </c:extLst>
        </c:ser>
        <c:dLbls>
          <c:showLegendKey val="0"/>
          <c:showVal val="0"/>
          <c:showCatName val="0"/>
          <c:showSerName val="0"/>
          <c:showPercent val="0"/>
          <c:showBubbleSize val="0"/>
        </c:dLbls>
        <c:gapWidth val="40"/>
        <c:axId val="158624000"/>
        <c:axId val="158646272"/>
      </c:barChart>
      <c:catAx>
        <c:axId val="158624000"/>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1400" b="0" i="0" u="none" strike="noStrike" baseline="0">
                <a:solidFill>
                  <a:sysClr val="windowText" lastClr="000000"/>
                </a:solidFill>
                <a:latin typeface="Arial"/>
                <a:ea typeface="Arial"/>
                <a:cs typeface="Arial"/>
              </a:defRPr>
            </a:pPr>
            <a:endParaRPr lang="en-US"/>
          </a:p>
        </c:txPr>
        <c:crossAx val="158646272"/>
        <c:crosses val="autoZero"/>
        <c:auto val="1"/>
        <c:lblAlgn val="ctr"/>
        <c:lblOffset val="100"/>
        <c:tickLblSkip val="1"/>
        <c:noMultiLvlLbl val="0"/>
      </c:catAx>
      <c:valAx>
        <c:axId val="158646272"/>
        <c:scaling>
          <c:orientation val="minMax"/>
          <c:max val="0.60000000000000009"/>
          <c:min val="-0.4"/>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Percentage change</a:t>
                </a:r>
              </a:p>
            </c:rich>
          </c:tx>
          <c:layout>
            <c:manualLayout>
              <c:xMode val="edge"/>
              <c:yMode val="edge"/>
              <c:x val="0.46540886425071304"/>
              <c:y val="0.936820971740352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158624000"/>
        <c:crosses val="autoZero"/>
        <c:crossBetween val="between"/>
      </c:valAx>
      <c:spPr>
        <a:noFill/>
        <a:ln w="3175">
          <a:noFill/>
          <a:prstDash val="solid"/>
        </a:ln>
      </c:spPr>
    </c:plotArea>
    <c:plotVisOnly val="1"/>
    <c:dispBlanksAs val="gap"/>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14: Comparison of 2018-based population projections with previous projections</a:t>
            </a:r>
            <a:endParaRPr lang="en-GB" sz="1400">
              <a:effectLst/>
            </a:endParaRPr>
          </a:p>
        </c:rich>
      </c:tx>
      <c:layout>
        <c:manualLayout>
          <c:xMode val="edge"/>
          <c:yMode val="edge"/>
          <c:x val="0.15454448628704021"/>
          <c:y val="0"/>
        </c:manualLayout>
      </c:layout>
      <c:overlay val="0"/>
    </c:title>
    <c:autoTitleDeleted val="0"/>
    <c:plotArea>
      <c:layout>
        <c:manualLayout>
          <c:layoutTarget val="inner"/>
          <c:xMode val="edge"/>
          <c:yMode val="edge"/>
          <c:x val="9.7552568079972424E-2"/>
          <c:y val="9.096045197740113E-2"/>
          <c:w val="0.84402080174760752"/>
          <c:h val="0.77595164240833536"/>
        </c:manualLayout>
      </c:layout>
      <c:lineChart>
        <c:grouping val="standard"/>
        <c:varyColors val="0"/>
        <c:ser>
          <c:idx val="3"/>
          <c:order val="0"/>
          <c:tx>
            <c:strRef>
              <c:f>'Data Fig 14'!$A$9</c:f>
              <c:strCache>
                <c:ptCount val="1"/>
                <c:pt idx="0">
                  <c:v> 2014-based</c:v>
                </c:pt>
              </c:strCache>
            </c:strRef>
          </c:tx>
          <c:spPr>
            <a:ln w="38100">
              <a:solidFill>
                <a:schemeClr val="bg1">
                  <a:lumMod val="75000"/>
                </a:schemeClr>
              </a:solidFill>
              <a:prstDash val="dash"/>
            </a:ln>
          </c:spPr>
          <c:marker>
            <c:symbol val="none"/>
          </c:marker>
          <c:dPt>
            <c:idx val="40"/>
            <c:bubble3D val="0"/>
            <c:extLst>
              <c:ext xmlns:c16="http://schemas.microsoft.com/office/drawing/2014/chart" uri="{C3380CC4-5D6E-409C-BE32-E72D297353CC}">
                <c16:uniqueId val="{00000000-1C89-43B3-AE1C-B25B2DE5AB10}"/>
              </c:ext>
            </c:extLst>
          </c:dPt>
          <c:cat>
            <c:numRef>
              <c:f>'Data Fig 14'!$B$3:$AP$3</c:f>
              <c:numCache>
                <c:formatCode>General</c:formatCode>
                <c:ptCount val="4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pt idx="31">
                  <c:v>2034</c:v>
                </c:pt>
                <c:pt idx="32">
                  <c:v>2035</c:v>
                </c:pt>
                <c:pt idx="33">
                  <c:v>2036</c:v>
                </c:pt>
                <c:pt idx="34">
                  <c:v>2037</c:v>
                </c:pt>
                <c:pt idx="35">
                  <c:v>2038</c:v>
                </c:pt>
                <c:pt idx="36">
                  <c:v>2039</c:v>
                </c:pt>
                <c:pt idx="37">
                  <c:v>2040</c:v>
                </c:pt>
                <c:pt idx="38">
                  <c:v>2041</c:v>
                </c:pt>
                <c:pt idx="39">
                  <c:v>2042</c:v>
                </c:pt>
                <c:pt idx="40">
                  <c:v>2043</c:v>
                </c:pt>
              </c:numCache>
            </c:numRef>
          </c:cat>
          <c:val>
            <c:numRef>
              <c:f>'Data Fig 14'!$B$9:$AP$9</c:f>
              <c:numCache>
                <c:formatCode>0.00</c:formatCode>
                <c:ptCount val="41"/>
                <c:pt idx="11">
                  <c:v>5.3475999999999999</c:v>
                </c:pt>
                <c:pt idx="12">
                  <c:v>5.3647320000000001</c:v>
                </c:pt>
                <c:pt idx="13">
                  <c:v>5.3802779999999997</c:v>
                </c:pt>
                <c:pt idx="14">
                  <c:v>5.395632</c:v>
                </c:pt>
                <c:pt idx="15">
                  <c:v>5.411524</c:v>
                </c:pt>
                <c:pt idx="16">
                  <c:v>5.4279820000000001</c:v>
                </c:pt>
                <c:pt idx="17">
                  <c:v>5.4449189999999996</c:v>
                </c:pt>
                <c:pt idx="18">
                  <c:v>5.4622549999999999</c:v>
                </c:pt>
                <c:pt idx="19">
                  <c:v>5.4796509999999996</c:v>
                </c:pt>
                <c:pt idx="20">
                  <c:v>5.4970509999999999</c:v>
                </c:pt>
                <c:pt idx="21">
                  <c:v>5.5144019999999996</c:v>
                </c:pt>
                <c:pt idx="22">
                  <c:v>5.5315810000000001</c:v>
                </c:pt>
                <c:pt idx="23">
                  <c:v>5.5484419999999997</c:v>
                </c:pt>
                <c:pt idx="24">
                  <c:v>5.5648540000000004</c:v>
                </c:pt>
                <c:pt idx="25">
                  <c:v>5.5807060000000002</c:v>
                </c:pt>
                <c:pt idx="26">
                  <c:v>5.5958259999999997</c:v>
                </c:pt>
                <c:pt idx="27">
                  <c:v>5.6101510000000001</c:v>
                </c:pt>
                <c:pt idx="28">
                  <c:v>5.6236300000000004</c:v>
                </c:pt>
                <c:pt idx="29">
                  <c:v>5.6362100000000002</c:v>
                </c:pt>
                <c:pt idx="30">
                  <c:v>5.6478830000000002</c:v>
                </c:pt>
                <c:pt idx="31">
                  <c:v>5.6587079999999998</c:v>
                </c:pt>
                <c:pt idx="32">
                  <c:v>5.6686569999999996</c:v>
                </c:pt>
                <c:pt idx="33">
                  <c:v>5.6778149999999998</c:v>
                </c:pt>
                <c:pt idx="34">
                  <c:v>5.686286</c:v>
                </c:pt>
                <c:pt idx="35">
                  <c:v>5.6941420000000003</c:v>
                </c:pt>
                <c:pt idx="36">
                  <c:v>5.7014760000000004</c:v>
                </c:pt>
                <c:pt idx="37">
                  <c:v>5.7083269999999997</c:v>
                </c:pt>
                <c:pt idx="38">
                  <c:v>5.7147560000000004</c:v>
                </c:pt>
                <c:pt idx="39">
                  <c:v>5.7207850000000002</c:v>
                </c:pt>
                <c:pt idx="40">
                  <c:v>5.7264200000000001</c:v>
                </c:pt>
              </c:numCache>
            </c:numRef>
          </c:val>
          <c:smooth val="0"/>
          <c:extLst>
            <c:ext xmlns:c16="http://schemas.microsoft.com/office/drawing/2014/chart" uri="{C3380CC4-5D6E-409C-BE32-E72D297353CC}">
              <c16:uniqueId val="{00000003-BD4F-4F40-BF12-79F9234CBD6E}"/>
            </c:ext>
          </c:extLst>
        </c:ser>
        <c:ser>
          <c:idx val="4"/>
          <c:order val="1"/>
          <c:tx>
            <c:strRef>
              <c:f>'Data Fig 14'!$A$8</c:f>
              <c:strCache>
                <c:ptCount val="1"/>
                <c:pt idx="0">
                  <c:v> 2016-based</c:v>
                </c:pt>
              </c:strCache>
            </c:strRef>
          </c:tx>
          <c:spPr>
            <a:ln w="38100">
              <a:solidFill>
                <a:schemeClr val="bg1">
                  <a:lumMod val="75000"/>
                </a:schemeClr>
              </a:solidFill>
              <a:prstDash val="sysDot"/>
            </a:ln>
          </c:spPr>
          <c:marker>
            <c:symbol val="none"/>
          </c:marker>
          <c:dPt>
            <c:idx val="40"/>
            <c:bubble3D val="0"/>
            <c:extLst>
              <c:ext xmlns:c16="http://schemas.microsoft.com/office/drawing/2014/chart" uri="{C3380CC4-5D6E-409C-BE32-E72D297353CC}">
                <c16:uniqueId val="{00000002-1C89-43B3-AE1C-B25B2DE5AB10}"/>
              </c:ext>
            </c:extLst>
          </c:dPt>
          <c:cat>
            <c:numRef>
              <c:f>'Data Fig 14'!$B$3:$AP$3</c:f>
              <c:numCache>
                <c:formatCode>General</c:formatCode>
                <c:ptCount val="4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pt idx="31">
                  <c:v>2034</c:v>
                </c:pt>
                <c:pt idx="32">
                  <c:v>2035</c:v>
                </c:pt>
                <c:pt idx="33">
                  <c:v>2036</c:v>
                </c:pt>
                <c:pt idx="34">
                  <c:v>2037</c:v>
                </c:pt>
                <c:pt idx="35">
                  <c:v>2038</c:v>
                </c:pt>
                <c:pt idx="36">
                  <c:v>2039</c:v>
                </c:pt>
                <c:pt idx="37">
                  <c:v>2040</c:v>
                </c:pt>
                <c:pt idx="38">
                  <c:v>2041</c:v>
                </c:pt>
                <c:pt idx="39">
                  <c:v>2042</c:v>
                </c:pt>
                <c:pt idx="40">
                  <c:v>2043</c:v>
                </c:pt>
              </c:numCache>
            </c:numRef>
          </c:cat>
          <c:val>
            <c:numRef>
              <c:f>'Data Fig 14'!$B$8:$AP$8</c:f>
              <c:numCache>
                <c:formatCode>0.00</c:formatCode>
                <c:ptCount val="41"/>
                <c:pt idx="13">
                  <c:v>5.4047000000000001</c:v>
                </c:pt>
                <c:pt idx="14">
                  <c:v>5.4259979999999999</c:v>
                </c:pt>
                <c:pt idx="15">
                  <c:v>5.4490800000000004</c:v>
                </c:pt>
                <c:pt idx="16">
                  <c:v>5.4703239999999997</c:v>
                </c:pt>
                <c:pt idx="17">
                  <c:v>5.4906040000000003</c:v>
                </c:pt>
                <c:pt idx="18">
                  <c:v>5.5084609999999996</c:v>
                </c:pt>
                <c:pt idx="19">
                  <c:v>5.5237759999999998</c:v>
                </c:pt>
                <c:pt idx="20">
                  <c:v>5.5379589999999999</c:v>
                </c:pt>
                <c:pt idx="21">
                  <c:v>5.5519410000000002</c:v>
                </c:pt>
                <c:pt idx="22">
                  <c:v>5.5656119999999998</c:v>
                </c:pt>
                <c:pt idx="23">
                  <c:v>5.5788219999999997</c:v>
                </c:pt>
                <c:pt idx="24">
                  <c:v>5.5914710000000003</c:v>
                </c:pt>
                <c:pt idx="25">
                  <c:v>5.6035430000000002</c:v>
                </c:pt>
                <c:pt idx="26">
                  <c:v>5.614884</c:v>
                </c:pt>
                <c:pt idx="27">
                  <c:v>5.6253700000000002</c:v>
                </c:pt>
                <c:pt idx="28">
                  <c:v>5.6350610000000003</c:v>
                </c:pt>
                <c:pt idx="29">
                  <c:v>5.6438569999999997</c:v>
                </c:pt>
                <c:pt idx="30">
                  <c:v>5.6517850000000003</c:v>
                </c:pt>
                <c:pt idx="31">
                  <c:v>5.6588710000000004</c:v>
                </c:pt>
                <c:pt idx="32">
                  <c:v>5.6652089999999999</c:v>
                </c:pt>
                <c:pt idx="33">
                  <c:v>5.6708949999999998</c:v>
                </c:pt>
                <c:pt idx="34">
                  <c:v>5.6760450000000002</c:v>
                </c:pt>
                <c:pt idx="35">
                  <c:v>5.6808040000000002</c:v>
                </c:pt>
                <c:pt idx="36">
                  <c:v>5.685244</c:v>
                </c:pt>
                <c:pt idx="37">
                  <c:v>5.6893950000000002</c:v>
                </c:pt>
                <c:pt idx="38">
                  <c:v>5.6932010000000002</c:v>
                </c:pt>
                <c:pt idx="39">
                  <c:v>5.6966330000000003</c:v>
                </c:pt>
                <c:pt idx="40">
                  <c:v>5.6997010000000001</c:v>
                </c:pt>
              </c:numCache>
            </c:numRef>
          </c:val>
          <c:smooth val="0"/>
          <c:extLst>
            <c:ext xmlns:c16="http://schemas.microsoft.com/office/drawing/2014/chart" uri="{C3380CC4-5D6E-409C-BE32-E72D297353CC}">
              <c16:uniqueId val="{00000002-BD4F-4F40-BF12-79F9234CBD6E}"/>
            </c:ext>
          </c:extLst>
        </c:ser>
        <c:ser>
          <c:idx val="5"/>
          <c:order val="2"/>
          <c:tx>
            <c:strRef>
              <c:f>'Data Fig 14'!$A$5</c:f>
              <c:strCache>
                <c:ptCount val="1"/>
                <c:pt idx="0">
                  <c:v>Population estimates</c:v>
                </c:pt>
              </c:strCache>
            </c:strRef>
          </c:tx>
          <c:spPr>
            <a:ln w="38100">
              <a:solidFill>
                <a:srgbClr val="2DA197"/>
              </a:solidFill>
              <a:prstDash val="solid"/>
            </a:ln>
          </c:spPr>
          <c:marker>
            <c:symbol val="none"/>
          </c:marker>
          <c:cat>
            <c:numRef>
              <c:f>'Data Fig 14'!$B$3:$AP$3</c:f>
              <c:numCache>
                <c:formatCode>General</c:formatCode>
                <c:ptCount val="4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pt idx="31">
                  <c:v>2034</c:v>
                </c:pt>
                <c:pt idx="32">
                  <c:v>2035</c:v>
                </c:pt>
                <c:pt idx="33">
                  <c:v>2036</c:v>
                </c:pt>
                <c:pt idx="34">
                  <c:v>2037</c:v>
                </c:pt>
                <c:pt idx="35">
                  <c:v>2038</c:v>
                </c:pt>
                <c:pt idx="36">
                  <c:v>2039</c:v>
                </c:pt>
                <c:pt idx="37">
                  <c:v>2040</c:v>
                </c:pt>
                <c:pt idx="38">
                  <c:v>2041</c:v>
                </c:pt>
                <c:pt idx="39">
                  <c:v>2042</c:v>
                </c:pt>
                <c:pt idx="40">
                  <c:v>2043</c:v>
                </c:pt>
              </c:numCache>
            </c:numRef>
          </c:cat>
          <c:val>
            <c:numRef>
              <c:f>'Data Fig 14'!$B$5:$AP$5</c:f>
              <c:numCache>
                <c:formatCode>0.00</c:formatCode>
                <c:ptCount val="41"/>
                <c:pt idx="0">
                  <c:v>5.0685000000000002</c:v>
                </c:pt>
                <c:pt idx="1">
                  <c:v>5.0842999999999998</c:v>
                </c:pt>
                <c:pt idx="2">
                  <c:v>5.1101999999999999</c:v>
                </c:pt>
                <c:pt idx="3">
                  <c:v>5.133</c:v>
                </c:pt>
                <c:pt idx="4">
                  <c:v>5.17</c:v>
                </c:pt>
                <c:pt idx="5">
                  <c:v>5.2028999999999996</c:v>
                </c:pt>
                <c:pt idx="6">
                  <c:v>5.2319000000000004</c:v>
                </c:pt>
                <c:pt idx="7">
                  <c:v>5.2622</c:v>
                </c:pt>
                <c:pt idx="8">
                  <c:v>5.2999000000000001</c:v>
                </c:pt>
                <c:pt idx="9">
                  <c:v>5.3136000000000001</c:v>
                </c:pt>
                <c:pt idx="10">
                  <c:v>5.3277000000000001</c:v>
                </c:pt>
                <c:pt idx="11">
                  <c:v>5.3475999999999999</c:v>
                </c:pt>
                <c:pt idx="12">
                  <c:v>5.3730000000000002</c:v>
                </c:pt>
                <c:pt idx="13">
                  <c:v>5.4047000000000001</c:v>
                </c:pt>
                <c:pt idx="14">
                  <c:v>5.4248000000000003</c:v>
                </c:pt>
                <c:pt idx="15">
                  <c:v>5.4381000000000004</c:v>
                </c:pt>
              </c:numCache>
            </c:numRef>
          </c:val>
          <c:smooth val="0"/>
          <c:extLst>
            <c:ext xmlns:c16="http://schemas.microsoft.com/office/drawing/2014/chart" uri="{C3380CC4-5D6E-409C-BE32-E72D297353CC}">
              <c16:uniqueId val="{00000000-BD4F-4F40-BF12-79F9234CBD6E}"/>
            </c:ext>
          </c:extLst>
        </c:ser>
        <c:ser>
          <c:idx val="0"/>
          <c:order val="3"/>
          <c:tx>
            <c:strRef>
              <c:f>'Data Fig 14'!$A$7</c:f>
              <c:strCache>
                <c:ptCount val="1"/>
                <c:pt idx="0">
                  <c:v> 2018-based</c:v>
                </c:pt>
              </c:strCache>
            </c:strRef>
          </c:tx>
          <c:spPr>
            <a:ln w="38100">
              <a:solidFill>
                <a:srgbClr val="2DA197"/>
              </a:solidFill>
              <a:prstDash val="sysDash"/>
            </a:ln>
          </c:spPr>
          <c:marker>
            <c:symbol val="none"/>
          </c:marker>
          <c:dPt>
            <c:idx val="40"/>
            <c:bubble3D val="0"/>
            <c:extLst>
              <c:ext xmlns:c16="http://schemas.microsoft.com/office/drawing/2014/chart" uri="{C3380CC4-5D6E-409C-BE32-E72D297353CC}">
                <c16:uniqueId val="{00000001-1C89-43B3-AE1C-B25B2DE5AB10}"/>
              </c:ext>
            </c:extLst>
          </c:dPt>
          <c:cat>
            <c:numRef>
              <c:f>'Data Fig 14'!$B$3:$AP$3</c:f>
              <c:numCache>
                <c:formatCode>General</c:formatCode>
                <c:ptCount val="4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pt idx="21">
                  <c:v>2024</c:v>
                </c:pt>
                <c:pt idx="22">
                  <c:v>2025</c:v>
                </c:pt>
                <c:pt idx="23">
                  <c:v>2026</c:v>
                </c:pt>
                <c:pt idx="24">
                  <c:v>2027</c:v>
                </c:pt>
                <c:pt idx="25">
                  <c:v>2028</c:v>
                </c:pt>
                <c:pt idx="26">
                  <c:v>2029</c:v>
                </c:pt>
                <c:pt idx="27">
                  <c:v>2030</c:v>
                </c:pt>
                <c:pt idx="28">
                  <c:v>2031</c:v>
                </c:pt>
                <c:pt idx="29">
                  <c:v>2032</c:v>
                </c:pt>
                <c:pt idx="30">
                  <c:v>2033</c:v>
                </c:pt>
                <c:pt idx="31">
                  <c:v>2034</c:v>
                </c:pt>
                <c:pt idx="32">
                  <c:v>2035</c:v>
                </c:pt>
                <c:pt idx="33">
                  <c:v>2036</c:v>
                </c:pt>
                <c:pt idx="34">
                  <c:v>2037</c:v>
                </c:pt>
                <c:pt idx="35">
                  <c:v>2038</c:v>
                </c:pt>
                <c:pt idx="36">
                  <c:v>2039</c:v>
                </c:pt>
                <c:pt idx="37">
                  <c:v>2040</c:v>
                </c:pt>
                <c:pt idx="38">
                  <c:v>2041</c:v>
                </c:pt>
                <c:pt idx="39">
                  <c:v>2042</c:v>
                </c:pt>
                <c:pt idx="40">
                  <c:v>2043</c:v>
                </c:pt>
              </c:numCache>
            </c:numRef>
          </c:cat>
          <c:val>
            <c:numRef>
              <c:f>'Data Fig 14'!$B$7:$AP$7</c:f>
              <c:numCache>
                <c:formatCode>0.00</c:formatCode>
                <c:ptCount val="41"/>
                <c:pt idx="15">
                  <c:v>5.4381000000000004</c:v>
                </c:pt>
                <c:pt idx="16">
                  <c:v>5.4524439999999998</c:v>
                </c:pt>
                <c:pt idx="17">
                  <c:v>5.4646790000000003</c:v>
                </c:pt>
                <c:pt idx="18">
                  <c:v>5.4756600000000004</c:v>
                </c:pt>
                <c:pt idx="19">
                  <c:v>5.4858900000000004</c:v>
                </c:pt>
                <c:pt idx="20">
                  <c:v>5.4955780000000001</c:v>
                </c:pt>
                <c:pt idx="21">
                  <c:v>5.5048659999999998</c:v>
                </c:pt>
                <c:pt idx="22">
                  <c:v>5.5137309999999999</c:v>
                </c:pt>
                <c:pt idx="23">
                  <c:v>5.5220849999999997</c:v>
                </c:pt>
                <c:pt idx="24">
                  <c:v>5.5298879999999997</c:v>
                </c:pt>
                <c:pt idx="25">
                  <c:v>5.5371160000000001</c:v>
                </c:pt>
                <c:pt idx="26">
                  <c:v>5.543666</c:v>
                </c:pt>
                <c:pt idx="27">
                  <c:v>5.5495099999999997</c:v>
                </c:pt>
                <c:pt idx="28">
                  <c:v>5.5546800000000003</c:v>
                </c:pt>
                <c:pt idx="29">
                  <c:v>5.5591540000000004</c:v>
                </c:pt>
                <c:pt idx="30">
                  <c:v>5.5629010000000001</c:v>
                </c:pt>
                <c:pt idx="31">
                  <c:v>5.5659689999999999</c:v>
                </c:pt>
                <c:pt idx="32">
                  <c:v>5.5684560000000003</c:v>
                </c:pt>
                <c:pt idx="33">
                  <c:v>5.5704419999999999</c:v>
                </c:pt>
                <c:pt idx="34">
                  <c:v>5.571993</c:v>
                </c:pt>
                <c:pt idx="35">
                  <c:v>5.5731809999999999</c:v>
                </c:pt>
                <c:pt idx="36">
                  <c:v>5.574058</c:v>
                </c:pt>
                <c:pt idx="37">
                  <c:v>5.574675</c:v>
                </c:pt>
                <c:pt idx="38">
                  <c:v>5.5750120000000001</c:v>
                </c:pt>
                <c:pt idx="39">
                  <c:v>5.5750780000000004</c:v>
                </c:pt>
                <c:pt idx="40">
                  <c:v>5.5748189999999997</c:v>
                </c:pt>
              </c:numCache>
            </c:numRef>
          </c:val>
          <c:smooth val="0"/>
          <c:extLst>
            <c:ext xmlns:c16="http://schemas.microsoft.com/office/drawing/2014/chart" uri="{C3380CC4-5D6E-409C-BE32-E72D297353CC}">
              <c16:uniqueId val="{00000001-BD4F-4F40-BF12-79F9234CBD6E}"/>
            </c:ext>
          </c:extLst>
        </c:ser>
        <c:dLbls>
          <c:showLegendKey val="0"/>
          <c:showVal val="0"/>
          <c:showCatName val="0"/>
          <c:showSerName val="0"/>
          <c:showPercent val="0"/>
          <c:showBubbleSize val="0"/>
        </c:dLbls>
        <c:smooth val="0"/>
        <c:axId val="44076416"/>
        <c:axId val="44078592"/>
      </c:lineChart>
      <c:dateAx>
        <c:axId val="440764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1051361599448464"/>
              <c:y val="0.9233484450807285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4078592"/>
        <c:crosses val="autoZero"/>
        <c:auto val="0"/>
        <c:lblOffset val="100"/>
        <c:baseTimeUnit val="days"/>
        <c:majorUnit val="5"/>
        <c:majorTimeUnit val="days"/>
        <c:minorUnit val="5"/>
        <c:minorTimeUnit val="days"/>
      </c:dateAx>
      <c:valAx>
        <c:axId val="44078592"/>
        <c:scaling>
          <c:orientation val="minMax"/>
          <c:max val="6"/>
          <c:min val="4.8"/>
        </c:scaling>
        <c:delete val="0"/>
        <c:axPos val="l"/>
        <c:title>
          <c:tx>
            <c:rich>
              <a:bodyPr/>
              <a:lstStyle/>
              <a:p>
                <a:pPr>
                  <a:defRPr sz="1200" b="1" i="0" u="none" strike="noStrike" baseline="0">
                    <a:solidFill>
                      <a:srgbClr val="000000"/>
                    </a:solidFill>
                    <a:latin typeface="Arial"/>
                    <a:ea typeface="Arial"/>
                    <a:cs typeface="Arial"/>
                  </a:defRPr>
                </a:pPr>
                <a:r>
                  <a:rPr lang="en-GB"/>
                  <a:t>Persons (millions)</a:t>
                </a:r>
              </a:p>
            </c:rich>
          </c:tx>
          <c:layout>
            <c:manualLayout>
              <c:xMode val="edge"/>
              <c:yMode val="edge"/>
              <c:x val="8.2730093071354711E-3"/>
              <c:y val="0.32881355932203388"/>
            </c:manualLayout>
          </c:layout>
          <c:overlay val="0"/>
          <c:spPr>
            <a:noFill/>
            <a:ln w="25400">
              <a:noFill/>
            </a:ln>
          </c:spPr>
        </c:title>
        <c:numFmt formatCode="#,##0.0" sourceLinked="0"/>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4076416"/>
        <c:crossesAt val="1"/>
        <c:crossBetween val="midCat"/>
      </c:valAx>
      <c:spPr>
        <a:noFill/>
        <a:ln w="12700">
          <a:noFill/>
          <a:prstDash val="solid"/>
        </a:ln>
      </c:spPr>
    </c:plotArea>
    <c:legend>
      <c:legendPos val="b"/>
      <c:layout>
        <c:manualLayout>
          <c:xMode val="edge"/>
          <c:yMode val="edge"/>
          <c:x val="0.11409858669424336"/>
          <c:y val="0.12033898305084746"/>
          <c:w val="0.15341492344480726"/>
          <c:h val="0.36888491480937763"/>
        </c:manualLayout>
      </c:layout>
      <c:overlay val="0"/>
      <c:spPr>
        <a:noFill/>
        <a:ln w="3175">
          <a:noFill/>
          <a:prstDash val="solid"/>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2: Annual population change for Scotland, 2003-04 to 2042-43</a:t>
            </a:r>
            <a:endParaRPr lang="en-GB" sz="1400"/>
          </a:p>
        </c:rich>
      </c:tx>
      <c:layout>
        <c:manualLayout>
          <c:xMode val="edge"/>
          <c:yMode val="edge"/>
          <c:x val="0.22507450216476768"/>
          <c:y val="0"/>
        </c:manualLayout>
      </c:layout>
      <c:overlay val="0"/>
    </c:title>
    <c:autoTitleDeleted val="0"/>
    <c:plotArea>
      <c:layout>
        <c:manualLayout>
          <c:layoutTarget val="inner"/>
          <c:xMode val="edge"/>
          <c:yMode val="edge"/>
          <c:x val="0.11019846226237998"/>
          <c:y val="2.7089260901210874E-2"/>
          <c:w val="0.85287076199423595"/>
          <c:h val="0.88699149738635608"/>
        </c:manualLayout>
      </c:layout>
      <c:lineChart>
        <c:grouping val="standard"/>
        <c:varyColors val="0"/>
        <c:ser>
          <c:idx val="6"/>
          <c:order val="0"/>
          <c:tx>
            <c:v>projections</c:v>
          </c:tx>
          <c:spPr>
            <a:ln w="50800" cmpd="sng">
              <a:solidFill>
                <a:srgbClr val="2DA197"/>
              </a:solidFill>
              <a:prstDash val="sysDot"/>
            </a:ln>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0-E69D-4B33-87DE-75F2A47D2532}"/>
            </c:ext>
          </c:extLst>
        </c:ser>
        <c:ser>
          <c:idx val="7"/>
          <c:order val="1"/>
          <c:tx>
            <c:v>estimates</c:v>
          </c:tx>
          <c:spPr>
            <a:ln w="50800">
              <a:solidFill>
                <a:srgbClr val="2DA197"/>
              </a:solidFill>
            </a:ln>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01-E69D-4B33-87DE-75F2A47D2532}"/>
            </c:ext>
          </c:extLst>
        </c:ser>
        <c:ser>
          <c:idx val="8"/>
          <c:order val="2"/>
          <c:tx>
            <c:v>projections</c:v>
          </c:tx>
          <c:spPr>
            <a:ln w="50800" cap="rnd" cmpd="sng">
              <a:solidFill>
                <a:srgbClr val="2DA197"/>
              </a:solidFill>
              <a:prstDash val="sysDot"/>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2-E69D-4B33-87DE-75F2A47D2532}"/>
            </c:ext>
          </c:extLst>
        </c:ser>
        <c:ser>
          <c:idx val="9"/>
          <c:order val="3"/>
          <c:tx>
            <c:v>estimates</c:v>
          </c:tx>
          <c:spPr>
            <a:ln w="50800" cap="rnd">
              <a:solidFill>
                <a:srgbClr val="2DA197"/>
              </a:solidFill>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03-E69D-4B33-87DE-75F2A47D2532}"/>
            </c:ext>
          </c:extLst>
        </c:ser>
        <c:ser>
          <c:idx val="10"/>
          <c:order val="4"/>
          <c:tx>
            <c:v>projections</c:v>
          </c:tx>
          <c:spPr>
            <a:ln w="50800" cap="rnd" cmpd="sng">
              <a:solidFill>
                <a:srgbClr val="2DA197"/>
              </a:solidFill>
              <a:prstDash val="sysDot"/>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4-E69D-4B33-87DE-75F2A47D2532}"/>
            </c:ext>
          </c:extLst>
        </c:ser>
        <c:ser>
          <c:idx val="11"/>
          <c:order val="5"/>
          <c:tx>
            <c:v>estimates</c:v>
          </c:tx>
          <c:spPr>
            <a:ln w="50800" cap="rnd">
              <a:solidFill>
                <a:srgbClr val="2DA197"/>
              </a:solidFill>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05-E69D-4B33-87DE-75F2A47D2532}"/>
            </c:ext>
          </c:extLst>
        </c:ser>
        <c:ser>
          <c:idx val="2"/>
          <c:order val="6"/>
          <c:tx>
            <c:v>projections</c:v>
          </c:tx>
          <c:spPr>
            <a:ln w="50800" cmpd="sng">
              <a:solidFill>
                <a:srgbClr val="2DA197"/>
              </a:solidFill>
              <a:prstDash val="sysDot"/>
            </a:ln>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6-E69D-4B33-87DE-75F2A47D2532}"/>
            </c:ext>
          </c:extLst>
        </c:ser>
        <c:ser>
          <c:idx val="3"/>
          <c:order val="7"/>
          <c:tx>
            <c:v>estimates</c:v>
          </c:tx>
          <c:spPr>
            <a:ln w="50800">
              <a:solidFill>
                <a:srgbClr val="2DA197"/>
              </a:solidFill>
            </a:ln>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07-E69D-4B33-87DE-75F2A47D2532}"/>
            </c:ext>
          </c:extLst>
        </c:ser>
        <c:ser>
          <c:idx val="4"/>
          <c:order val="8"/>
          <c:tx>
            <c:v>projections</c:v>
          </c:tx>
          <c:spPr>
            <a:ln w="50800" cap="rnd" cmpd="sng">
              <a:solidFill>
                <a:srgbClr val="2DA197"/>
              </a:solidFill>
              <a:prstDash val="sysDot"/>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8-E69D-4B33-87DE-75F2A47D2532}"/>
            </c:ext>
          </c:extLst>
        </c:ser>
        <c:ser>
          <c:idx val="5"/>
          <c:order val="9"/>
          <c:tx>
            <c:v>estimates</c:v>
          </c:tx>
          <c:spPr>
            <a:ln w="50800" cap="rnd">
              <a:solidFill>
                <a:srgbClr val="2DA197"/>
              </a:solidFill>
              <a:round/>
            </a:ln>
            <a:effectLst/>
          </c:spPr>
          <c:marker>
            <c:symbol val="none"/>
          </c:marker>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09-E69D-4B33-87DE-75F2A47D2532}"/>
            </c:ext>
          </c:extLst>
        </c:ser>
        <c:ser>
          <c:idx val="0"/>
          <c:order val="10"/>
          <c:tx>
            <c:v>projections</c:v>
          </c:tx>
          <c:spPr>
            <a:ln w="50800" cap="rnd" cmpd="sng">
              <a:solidFill>
                <a:srgbClr val="2DA197"/>
              </a:solidFill>
              <a:prstDash val="sysDot"/>
              <a:round/>
            </a:ln>
            <a:effectLst/>
          </c:spPr>
          <c:marker>
            <c:symbol val="none"/>
          </c:marker>
          <c:dPt>
            <c:idx val="24"/>
            <c:marker>
              <c:symbol val="circle"/>
              <c:size val="12"/>
              <c:spPr>
                <a:solidFill>
                  <a:schemeClr val="bg1"/>
                </a:solidFill>
                <a:ln w="25400">
                  <a:solidFill>
                    <a:srgbClr val="2DA197"/>
                  </a:solidFill>
                </a:ln>
              </c:spPr>
            </c:marker>
            <c:bubble3D val="0"/>
            <c:extLst>
              <c:ext xmlns:c16="http://schemas.microsoft.com/office/drawing/2014/chart" uri="{C3380CC4-5D6E-409C-BE32-E72D297353CC}">
                <c16:uniqueId val="{00000006-43CA-427C-8092-66FD41804F3E}"/>
              </c:ext>
            </c:extLst>
          </c:dPt>
          <c:dPt>
            <c:idx val="25"/>
            <c:bubble3D val="0"/>
            <c:extLst>
              <c:ext xmlns:c16="http://schemas.microsoft.com/office/drawing/2014/chart" uri="{C3380CC4-5D6E-409C-BE32-E72D297353CC}">
                <c16:uniqueId val="{0000000A-E69D-4B33-87DE-75F2A47D2532}"/>
              </c:ext>
            </c:extLst>
          </c:dPt>
          <c:dPt>
            <c:idx val="39"/>
            <c:marker>
              <c:symbol val="circle"/>
              <c:size val="12"/>
              <c:spPr>
                <a:solidFill>
                  <a:schemeClr val="bg1"/>
                </a:solidFill>
                <a:ln w="25400">
                  <a:solidFill>
                    <a:srgbClr val="2DA197"/>
                  </a:solidFill>
                </a:ln>
              </c:spPr>
            </c:marker>
            <c:bubble3D val="0"/>
            <c:extLst>
              <c:ext xmlns:c16="http://schemas.microsoft.com/office/drawing/2014/chart" uri="{C3380CC4-5D6E-409C-BE32-E72D297353CC}">
                <c16:uniqueId val="{0000000B-E69D-4B33-87DE-75F2A47D2532}"/>
              </c:ext>
            </c:extLst>
          </c:dPt>
          <c:dPt>
            <c:idx val="40"/>
            <c:marker>
              <c:symbol val="circle"/>
              <c:size val="12"/>
              <c:spPr>
                <a:solidFill>
                  <a:schemeClr val="bg1"/>
                </a:solidFill>
                <a:ln w="25400">
                  <a:solidFill>
                    <a:srgbClr val="2DA197"/>
                  </a:solidFill>
                </a:ln>
                <a:effectLst/>
              </c:spPr>
            </c:marker>
            <c:bubble3D val="0"/>
            <c:extLst>
              <c:ext xmlns:c16="http://schemas.microsoft.com/office/drawing/2014/chart" uri="{C3380CC4-5D6E-409C-BE32-E72D297353CC}">
                <c16:uniqueId val="{0000000C-E69D-4B33-87DE-75F2A47D2532}"/>
              </c:ext>
            </c:extLst>
          </c:dPt>
          <c:dLbls>
            <c:dLbl>
              <c:idx val="24"/>
              <c:layout>
                <c:manualLayout>
                  <c:x val="-5.3347734600782834E-2"/>
                  <c:y val="-6.3018246511501813E-2"/>
                </c:manualLayout>
              </c:layout>
              <c:tx>
                <c:rich>
                  <a:bodyPr/>
                  <a:lstStyle/>
                  <a:p>
                    <a:r>
                      <a:rPr lang="en-US"/>
                      <a:t>+</a:t>
                    </a:r>
                    <a:fld id="{C51E7B98-0BD3-4B71-B0C8-949275CD3039}" type="VALUE">
                      <a:rPr lang="en-US"/>
                      <a:pPr/>
                      <a:t>[VALUE]</a:t>
                    </a:fld>
                    <a:endParaRPr lang="en-US"/>
                  </a:p>
                  <a:p>
                    <a:r>
                      <a:rPr lang="en-US" sz="1000"/>
                      <a:t>(2028)</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43CA-427C-8092-66FD41804F3E}"/>
                </c:ext>
              </c:extLst>
            </c:dLbl>
            <c:dLbl>
              <c:idx val="39"/>
              <c:layout>
                <c:manualLayout>
                  <c:x val="-1.3679890560877519E-3"/>
                  <c:y val="-5.2521008403361345E-2"/>
                </c:manualLayout>
              </c:layout>
              <c:tx>
                <c:rich>
                  <a:bodyPr/>
                  <a:lstStyle/>
                  <a:p>
                    <a:r>
                      <a:rPr lang="en-US"/>
                      <a:t>-</a:t>
                    </a:r>
                    <a:fld id="{C0AC964E-6A77-448A-90EE-F7014B014243}" type="VALUE">
                      <a:rPr lang="en-US"/>
                      <a:pPr/>
                      <a:t>[VALUE]</a:t>
                    </a:fld>
                    <a:endParaRPr lang="en-US"/>
                  </a:p>
                  <a:p>
                    <a:r>
                      <a:rPr lang="en-US" sz="1000"/>
                      <a:t>(2043)</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E69D-4B33-87DE-75F2A47D2532}"/>
                </c:ext>
              </c:extLst>
            </c:dLbl>
            <c:dLbl>
              <c:idx val="40"/>
              <c:layout>
                <c:manualLayout>
                  <c:x val="-6.8390325450709086E-3"/>
                  <c:y val="-5.6551720498275247E-2"/>
                </c:manualLayout>
              </c:layout>
              <c:tx>
                <c:rich>
                  <a:bodyPr/>
                  <a:lstStyle/>
                  <a:p>
                    <a:fld id="{32055361-1FAB-4F79-897C-2E665BD0CC28}" type="VALUE">
                      <a:rPr lang="en-US"/>
                      <a:pPr/>
                      <a:t>[VALUE]</a:t>
                    </a:fld>
                    <a:r>
                      <a:rPr lang="en-US"/>
                      <a:t>m</a:t>
                    </a:r>
                  </a:p>
                  <a:p>
                    <a:r>
                      <a:rPr lang="en-US" sz="1000"/>
                      <a:t>(2043)</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E69D-4B33-87DE-75F2A47D2532}"/>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Fig2'!$C$6:$C$45</c:f>
              <c:numCache>
                <c:formatCode>0.00%</c:formatCode>
                <c:ptCount val="40"/>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pt idx="15">
                  <c:v>2.637685956492157E-3</c:v>
                </c:pt>
                <c:pt idx="16">
                  <c:v>2.2439478516423092E-3</c:v>
                </c:pt>
                <c:pt idx="17">
                  <c:v>2.0094501433661521E-3</c:v>
                </c:pt>
                <c:pt idx="18">
                  <c:v>1.8682679348242951E-3</c:v>
                </c:pt>
                <c:pt idx="19">
                  <c:v>1.7659850999564336E-3</c:v>
                </c:pt>
                <c:pt idx="20">
                  <c:v>1.6900861019532431E-3</c:v>
                </c:pt>
                <c:pt idx="21">
                  <c:v>1.6103934228371771E-3</c:v>
                </c:pt>
                <c:pt idx="22">
                  <c:v>1.5151265087107078E-3</c:v>
                </c:pt>
                <c:pt idx="23">
                  <c:v>1.4130532217450473E-3</c:v>
                </c:pt>
                <c:pt idx="24">
                  <c:v>1.3070789137139848E-3</c:v>
                </c:pt>
                <c:pt idx="25">
                  <c:v>1.1829262742554065E-3</c:v>
                </c:pt>
                <c:pt idx="26">
                  <c:v>1.0541760632765394E-3</c:v>
                </c:pt>
                <c:pt idx="27">
                  <c:v>9.3161378211770044E-4</c:v>
                </c:pt>
                <c:pt idx="28">
                  <c:v>8.0544693843749777E-4</c:v>
                </c:pt>
                <c:pt idx="29">
                  <c:v>6.7402342154939407E-4</c:v>
                </c:pt>
                <c:pt idx="30">
                  <c:v>5.5151080344589994E-4</c:v>
                </c:pt>
                <c:pt idx="31">
                  <c:v>4.4682246703134712E-4</c:v>
                </c:pt>
                <c:pt idx="32">
                  <c:v>3.5665182592804897E-4</c:v>
                </c:pt>
                <c:pt idx="33">
                  <c:v>2.7843391960637951E-4</c:v>
                </c:pt>
                <c:pt idx="34">
                  <c:v>2.1320916950182817E-4</c:v>
                </c:pt>
                <c:pt idx="35">
                  <c:v>1.5736076039877406E-4</c:v>
                </c:pt>
                <c:pt idx="36">
                  <c:v>1.1069134910329243E-4</c:v>
                </c:pt>
                <c:pt idx="37">
                  <c:v>6.0451954598250125E-5</c:v>
                </c:pt>
                <c:pt idx="38">
                  <c:v>1.183853954036332E-5</c:v>
                </c:pt>
                <c:pt idx="39">
                  <c:v>-4.6456749125303718E-5</c:v>
                </c:pt>
              </c:numCache>
            </c:numRef>
          </c:val>
          <c:smooth val="0"/>
          <c:extLst>
            <c:ext xmlns:c16="http://schemas.microsoft.com/office/drawing/2014/chart" uri="{C3380CC4-5D6E-409C-BE32-E72D297353CC}">
              <c16:uniqueId val="{0000000D-E69D-4B33-87DE-75F2A47D2532}"/>
            </c:ext>
          </c:extLst>
        </c:ser>
        <c:ser>
          <c:idx val="1"/>
          <c:order val="11"/>
          <c:tx>
            <c:v>estimates</c:v>
          </c:tx>
          <c:spPr>
            <a:ln w="50800" cap="rnd">
              <a:solidFill>
                <a:srgbClr val="2DA197"/>
              </a:solidFill>
              <a:round/>
            </a:ln>
            <a:effectLst/>
          </c:spPr>
          <c:marker>
            <c:symbol val="none"/>
          </c:marker>
          <c:dPt>
            <c:idx val="0"/>
            <c:marker>
              <c:symbol val="circle"/>
              <c:size val="14"/>
              <c:spPr>
                <a:solidFill>
                  <a:srgbClr val="2DA197"/>
                </a:solidFill>
                <a:ln w="9525">
                  <a:noFill/>
                </a:ln>
                <a:effectLst/>
              </c:spPr>
            </c:marker>
            <c:bubble3D val="0"/>
            <c:extLst>
              <c:ext xmlns:c16="http://schemas.microsoft.com/office/drawing/2014/chart" uri="{C3380CC4-5D6E-409C-BE32-E72D297353CC}">
                <c16:uniqueId val="{0000000E-E69D-4B33-87DE-75F2A47D2532}"/>
              </c:ext>
            </c:extLst>
          </c:dPt>
          <c:dPt>
            <c:idx val="14"/>
            <c:marker>
              <c:symbol val="circle"/>
              <c:size val="12"/>
              <c:spPr>
                <a:solidFill>
                  <a:srgbClr val="2DA197"/>
                </a:solidFill>
                <a:ln w="9525">
                  <a:noFill/>
                </a:ln>
                <a:effectLst/>
              </c:spPr>
            </c:marker>
            <c:bubble3D val="0"/>
            <c:extLst>
              <c:ext xmlns:c16="http://schemas.microsoft.com/office/drawing/2014/chart" uri="{C3380CC4-5D6E-409C-BE32-E72D297353CC}">
                <c16:uniqueId val="{0000000F-E69D-4B33-87DE-75F2A47D2532}"/>
              </c:ext>
            </c:extLst>
          </c:dPt>
          <c:dPt>
            <c:idx val="15"/>
            <c:marker>
              <c:symbol val="circle"/>
              <c:size val="14"/>
              <c:spPr>
                <a:solidFill>
                  <a:srgbClr val="2DA197"/>
                </a:solidFill>
                <a:ln w="9525">
                  <a:noFill/>
                </a:ln>
                <a:effectLst/>
              </c:spPr>
            </c:marker>
            <c:bubble3D val="0"/>
            <c:extLst>
              <c:ext xmlns:c16="http://schemas.microsoft.com/office/drawing/2014/chart" uri="{C3380CC4-5D6E-409C-BE32-E72D297353CC}">
                <c16:uniqueId val="{00000010-E69D-4B33-87DE-75F2A47D2532}"/>
              </c:ext>
            </c:extLst>
          </c:dPt>
          <c:dLbls>
            <c:dLbl>
              <c:idx val="0"/>
              <c:layout>
                <c:manualLayout>
                  <c:x val="-4.1033962751920047E-2"/>
                  <c:y val="6.570965394031629E-2"/>
                </c:manualLayout>
              </c:layout>
              <c:tx>
                <c:rich>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r>
                      <a:rPr lang="en-US" sz="1600" b="1">
                        <a:solidFill>
                          <a:srgbClr val="2DA197"/>
                        </a:solidFill>
                      </a:rPr>
                      <a:t>+</a:t>
                    </a:r>
                    <a:fld id="{C189476D-090E-46E2-BDB3-BB467943694C}" type="VALUE">
                      <a:rPr lang="en-US" sz="1600" b="1">
                        <a:solidFill>
                          <a:srgbClr val="2DA197"/>
                        </a:solidFill>
                      </a:rPr>
                      <a:pPr>
                        <a:defRPr sz="1600" b="1" i="0" u="none" strike="noStrike" kern="1200" baseline="0">
                          <a:solidFill>
                            <a:srgbClr val="2DA197"/>
                          </a:solidFill>
                          <a:latin typeface="Arial" panose="020B0604020202020204" pitchFamily="34" charset="0"/>
                          <a:ea typeface="+mn-ea"/>
                          <a:cs typeface="Arial" panose="020B0604020202020204" pitchFamily="34" charset="0"/>
                        </a:defRPr>
                      </a:pPr>
                      <a:t>[VALUE]</a:t>
                    </a:fld>
                    <a:endParaRPr lang="en-US" sz="1600" b="1">
                      <a:solidFill>
                        <a:srgbClr val="2DA197"/>
                      </a:solidFill>
                    </a:endParaRPr>
                  </a:p>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r>
                      <a:rPr lang="en-US" sz="1000" b="1">
                        <a:solidFill>
                          <a:srgbClr val="2DA197"/>
                        </a:solidFill>
                      </a:rPr>
                      <a:t>(2003)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E69D-4B33-87DE-75F2A47D2532}"/>
                </c:ext>
              </c:extLst>
            </c:dLbl>
            <c:dLbl>
              <c:idx val="15"/>
              <c:layout>
                <c:manualLayout>
                  <c:x val="-4.924103432451199E-2"/>
                  <c:y val="-5.8646228664878043E-2"/>
                </c:manualLayout>
              </c:layout>
              <c:tx>
                <c:rich>
                  <a:bodyPr rot="0" spcFirstLastPara="1" vertOverflow="ellipsis" vert="horz" wrap="square" lIns="38100" tIns="19050" rIns="38100" bIns="19050" anchor="ctr" anchorCtr="1">
                    <a:spAutoFit/>
                  </a:bodyPr>
                  <a:lstStyle/>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fld id="{647358D4-ECFE-4538-ACAE-784C4B8A21B5}" type="VALUE">
                      <a:rPr lang="en-US" sz="1600" b="1">
                        <a:solidFill>
                          <a:srgbClr val="2DA197"/>
                        </a:solidFill>
                      </a:rPr>
                      <a:pPr>
                        <a:defRPr sz="1600" b="1" i="0" u="none" strike="noStrike" kern="1200" baseline="0">
                          <a:solidFill>
                            <a:srgbClr val="2DA197"/>
                          </a:solidFill>
                          <a:latin typeface="Arial" panose="020B0604020202020204" pitchFamily="34" charset="0"/>
                          <a:ea typeface="+mn-ea"/>
                          <a:cs typeface="Arial" panose="020B0604020202020204" pitchFamily="34" charset="0"/>
                        </a:defRPr>
                      </a:pPr>
                      <a:t>[VALUE]</a:t>
                    </a:fld>
                    <a:r>
                      <a:rPr lang="en-US" sz="1600" b="1">
                        <a:solidFill>
                          <a:srgbClr val="2DA197"/>
                        </a:solidFill>
                      </a:rPr>
                      <a:t>m</a:t>
                    </a:r>
                  </a:p>
                  <a:p>
                    <a:pPr>
                      <a:defRPr sz="1600" b="1" i="0" u="none" strike="noStrike" kern="1200" baseline="0">
                        <a:solidFill>
                          <a:srgbClr val="2DA197"/>
                        </a:solidFill>
                        <a:latin typeface="Arial" panose="020B0604020202020204" pitchFamily="34" charset="0"/>
                        <a:ea typeface="+mn-ea"/>
                        <a:cs typeface="Arial" panose="020B0604020202020204" pitchFamily="34" charset="0"/>
                      </a:defRPr>
                    </a:pPr>
                    <a:r>
                      <a:rPr lang="en-US" sz="1000" b="1">
                        <a:solidFill>
                          <a:srgbClr val="2DA197"/>
                        </a:solidFill>
                      </a:rPr>
                      <a:t>(2018)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E69D-4B33-87DE-75F2A47D253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Fig2'!$B$6:$B$45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Fig2'!$C$6:$C$20</c:f>
              <c:numCache>
                <c:formatCode>0.00%</c:formatCode>
                <c:ptCount val="15"/>
                <c:pt idx="0">
                  <c:v>3.1172930847390748E-3</c:v>
                </c:pt>
                <c:pt idx="1">
                  <c:v>5.0941132505949692E-3</c:v>
                </c:pt>
                <c:pt idx="2">
                  <c:v>4.4616649054831517E-3</c:v>
                </c:pt>
                <c:pt idx="3">
                  <c:v>7.2082602766413402E-3</c:v>
                </c:pt>
                <c:pt idx="4">
                  <c:v>6.3636363636363638E-3</c:v>
                </c:pt>
                <c:pt idx="5">
                  <c:v>5.5738146033942606E-3</c:v>
                </c:pt>
                <c:pt idx="6">
                  <c:v>5.7913950954720083E-3</c:v>
                </c:pt>
                <c:pt idx="7">
                  <c:v>7.1643039033104025E-3</c:v>
                </c:pt>
                <c:pt idx="8">
                  <c:v>2.5849544331025113E-3</c:v>
                </c:pt>
                <c:pt idx="9">
                  <c:v>2.6535682023486901E-3</c:v>
                </c:pt>
                <c:pt idx="10">
                  <c:v>3.7351953000356627E-3</c:v>
                </c:pt>
                <c:pt idx="11">
                  <c:v>4.7497943002468394E-3</c:v>
                </c:pt>
                <c:pt idx="12">
                  <c:v>5.8998697189651967E-3</c:v>
                </c:pt>
                <c:pt idx="13">
                  <c:v>3.7189853275852499E-3</c:v>
                </c:pt>
                <c:pt idx="14">
                  <c:v>2.4517032886005015E-3</c:v>
                </c:pt>
              </c:numCache>
            </c:numRef>
          </c:val>
          <c:smooth val="0"/>
          <c:extLst>
            <c:ext xmlns:c16="http://schemas.microsoft.com/office/drawing/2014/chart" uri="{C3380CC4-5D6E-409C-BE32-E72D297353CC}">
              <c16:uniqueId val="{00000011-E69D-4B33-87DE-75F2A47D2532}"/>
            </c:ext>
          </c:extLst>
        </c:ser>
        <c:dLbls>
          <c:showLegendKey val="0"/>
          <c:showVal val="0"/>
          <c:showCatName val="0"/>
          <c:showSerName val="0"/>
          <c:showPercent val="0"/>
          <c:showBubbleSize val="0"/>
        </c:dLbls>
        <c:smooth val="0"/>
        <c:axId val="599307872"/>
        <c:axId val="599307544"/>
      </c:lineChart>
      <c:catAx>
        <c:axId val="59930787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Year to 30 June</a:t>
                </a:r>
              </a:p>
            </c:rich>
          </c:tx>
          <c:layout>
            <c:manualLayout>
              <c:xMode val="edge"/>
              <c:yMode val="edge"/>
              <c:x val="0.44725909184125406"/>
              <c:y val="0.95987838305434392"/>
            </c:manualLayout>
          </c:layout>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9307544"/>
        <c:crosses val="autoZero"/>
        <c:auto val="1"/>
        <c:lblAlgn val="ctr"/>
        <c:lblOffset val="100"/>
        <c:tickLblSkip val="3"/>
        <c:tickMarkSkip val="3"/>
        <c:noMultiLvlLbl val="0"/>
      </c:catAx>
      <c:valAx>
        <c:axId val="59930754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Percentage</a:t>
                </a:r>
                <a:r>
                  <a:rPr lang="en-GB" sz="1400" b="1" baseline="0">
                    <a:solidFill>
                      <a:sysClr val="windowText" lastClr="000000"/>
                    </a:solidFill>
                  </a:rPr>
                  <a:t> change</a:t>
                </a:r>
                <a:endParaRPr lang="en-GB" sz="1400" b="1">
                  <a:solidFill>
                    <a:sysClr val="windowText" lastClr="000000"/>
                  </a:solidFill>
                </a:endParaRPr>
              </a:p>
            </c:rich>
          </c:tx>
          <c:layout>
            <c:manualLayout>
              <c:xMode val="edge"/>
              <c:yMode val="edge"/>
              <c:x val="3.1541411290756917E-2"/>
              <c:y val="1.3907563025210087E-2"/>
            </c:manualLayout>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9307872"/>
        <c:crosses val="autoZero"/>
        <c:crossBetween val="midCat"/>
      </c:valAx>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3: Net migration and natural change, 2003-04 to 2042-43</a:t>
            </a:r>
            <a:endParaRPr lang="en-GB" sz="1400">
              <a:effectLst/>
            </a:endParaRPr>
          </a:p>
        </c:rich>
      </c:tx>
      <c:overlay val="0"/>
    </c:title>
    <c:autoTitleDeleted val="0"/>
    <c:plotArea>
      <c:layout>
        <c:manualLayout>
          <c:layoutTarget val="inner"/>
          <c:xMode val="edge"/>
          <c:yMode val="edge"/>
          <c:x val="8.3373198084164088E-2"/>
          <c:y val="7.110791932767363E-2"/>
          <c:w val="0.86410356687675693"/>
          <c:h val="0.73929501483324356"/>
        </c:manualLayout>
      </c:layout>
      <c:lineChart>
        <c:grouping val="standard"/>
        <c:varyColors val="0"/>
        <c:ser>
          <c:idx val="0"/>
          <c:order val="0"/>
          <c:tx>
            <c:strRef>
              <c:f>'Data Fig 3'!$C$3</c:f>
              <c:strCache>
                <c:ptCount val="1"/>
                <c:pt idx="0">
                  <c:v>Net
migration</c:v>
                </c:pt>
              </c:strCache>
            </c:strRef>
          </c:tx>
          <c:spPr>
            <a:ln w="38100">
              <a:solidFill>
                <a:srgbClr val="248078"/>
              </a:solidFill>
              <a:prstDash val="sysDash"/>
            </a:ln>
          </c:spPr>
          <c:marker>
            <c:symbol val="none"/>
          </c:marker>
          <c:dPt>
            <c:idx val="39"/>
            <c:marker>
              <c:symbol val="circle"/>
              <c:size val="12"/>
              <c:spPr>
                <a:solidFill>
                  <a:schemeClr val="bg1"/>
                </a:solidFill>
                <a:ln w="28575">
                  <a:solidFill>
                    <a:srgbClr val="248078"/>
                  </a:solidFill>
                </a:ln>
              </c:spPr>
            </c:marker>
            <c:bubble3D val="0"/>
            <c:extLst>
              <c:ext xmlns:c16="http://schemas.microsoft.com/office/drawing/2014/chart" uri="{C3380CC4-5D6E-409C-BE32-E72D297353CC}">
                <c16:uniqueId val="{00000000-5B66-44EC-9730-E66D01EF1322}"/>
              </c:ext>
            </c:extLst>
          </c:dPt>
          <c:dLbls>
            <c:dLbl>
              <c:idx val="39"/>
              <c:layout>
                <c:manualLayout>
                  <c:x val="-3.6954915003695493E-2"/>
                  <c:y val="3.035230352303523E-2"/>
                </c:manualLayout>
              </c:layout>
              <c:tx>
                <c:rich>
                  <a:bodyPr/>
                  <a:lstStyle/>
                  <a:p>
                    <a:pPr>
                      <a:defRPr sz="1400" b="1">
                        <a:solidFill>
                          <a:srgbClr val="248078"/>
                        </a:solidFill>
                      </a:defRPr>
                    </a:pPr>
                    <a:r>
                      <a:rPr lang="en-US">
                        <a:solidFill>
                          <a:srgbClr val="248078"/>
                        </a:solidFill>
                      </a:rPr>
                      <a:t>18.5k</a:t>
                    </a:r>
                  </a:p>
                </c:rich>
              </c:tx>
              <c:numFmt formatCode="#,##0.0" sourceLinked="0"/>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6-44EC-9730-E66D01EF1322}"/>
                </c:ext>
              </c:extLst>
            </c:dLbl>
            <c:spPr>
              <a:noFill/>
              <a:ln>
                <a:noFill/>
              </a:ln>
              <a:effectLst/>
            </c:spPr>
            <c:txPr>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3'!$C$5:$C$44</c:f>
              <c:numCache>
                <c:formatCode>#,##0</c:formatCode>
                <c:ptCount val="40"/>
                <c:pt idx="0">
                  <c:v>18600</c:v>
                </c:pt>
                <c:pt idx="1">
                  <c:v>25300</c:v>
                </c:pt>
                <c:pt idx="2">
                  <c:v>18800</c:v>
                </c:pt>
                <c:pt idx="3">
                  <c:v>33000</c:v>
                </c:pt>
                <c:pt idx="4">
                  <c:v>26400</c:v>
                </c:pt>
                <c:pt idx="5">
                  <c:v>24400</c:v>
                </c:pt>
                <c:pt idx="6">
                  <c:v>26100</c:v>
                </c:pt>
                <c:pt idx="7">
                  <c:v>30200</c:v>
                </c:pt>
                <c:pt idx="8">
                  <c:v>12700</c:v>
                </c:pt>
                <c:pt idx="9">
                  <c:v>10000</c:v>
                </c:pt>
                <c:pt idx="10">
                  <c:v>17600</c:v>
                </c:pt>
                <c:pt idx="11">
                  <c:v>28000</c:v>
                </c:pt>
                <c:pt idx="12">
                  <c:v>31700</c:v>
                </c:pt>
                <c:pt idx="13">
                  <c:v>23900</c:v>
                </c:pt>
                <c:pt idx="14">
                  <c:v>20900</c:v>
                </c:pt>
                <c:pt idx="15">
                  <c:v>19900</c:v>
                </c:pt>
                <c:pt idx="16">
                  <c:v>19400</c:v>
                </c:pt>
                <c:pt idx="17">
                  <c:v>18700</c:v>
                </c:pt>
                <c:pt idx="18">
                  <c:v>18600</c:v>
                </c:pt>
                <c:pt idx="19">
                  <c:v>18700</c:v>
                </c:pt>
                <c:pt idx="20">
                  <c:v>18700</c:v>
                </c:pt>
                <c:pt idx="21">
                  <c:v>18800</c:v>
                </c:pt>
                <c:pt idx="22">
                  <c:v>18900</c:v>
                </c:pt>
                <c:pt idx="23">
                  <c:v>19000</c:v>
                </c:pt>
                <c:pt idx="24">
                  <c:v>19100</c:v>
                </c:pt>
                <c:pt idx="25">
                  <c:v>19100</c:v>
                </c:pt>
                <c:pt idx="26">
                  <c:v>19100</c:v>
                </c:pt>
                <c:pt idx="27">
                  <c:v>19000</c:v>
                </c:pt>
                <c:pt idx="28">
                  <c:v>19000</c:v>
                </c:pt>
                <c:pt idx="29">
                  <c:v>18900</c:v>
                </c:pt>
                <c:pt idx="30">
                  <c:v>18800</c:v>
                </c:pt>
                <c:pt idx="31">
                  <c:v>18700</c:v>
                </c:pt>
                <c:pt idx="32">
                  <c:v>18600</c:v>
                </c:pt>
                <c:pt idx="33">
                  <c:v>18500</c:v>
                </c:pt>
                <c:pt idx="34">
                  <c:v>18500</c:v>
                </c:pt>
                <c:pt idx="35">
                  <c:v>18400</c:v>
                </c:pt>
                <c:pt idx="36">
                  <c:v>18400</c:v>
                </c:pt>
                <c:pt idx="37">
                  <c:v>18500</c:v>
                </c:pt>
                <c:pt idx="38">
                  <c:v>18500</c:v>
                </c:pt>
                <c:pt idx="39">
                  <c:v>18500</c:v>
                </c:pt>
              </c:numCache>
            </c:numRef>
          </c:val>
          <c:smooth val="0"/>
          <c:extLst>
            <c:ext xmlns:c16="http://schemas.microsoft.com/office/drawing/2014/chart" uri="{C3380CC4-5D6E-409C-BE32-E72D297353CC}">
              <c16:uniqueId val="{00000001-5B66-44EC-9730-E66D01EF1322}"/>
            </c:ext>
          </c:extLst>
        </c:ser>
        <c:ser>
          <c:idx val="2"/>
          <c:order val="2"/>
          <c:tx>
            <c:strRef>
              <c:f>'Data Fig 3'!$C$3</c:f>
              <c:strCache>
                <c:ptCount val="1"/>
                <c:pt idx="0">
                  <c:v>Net
migration</c:v>
                </c:pt>
              </c:strCache>
            </c:strRef>
          </c:tx>
          <c:spPr>
            <a:ln w="38100">
              <a:solidFill>
                <a:srgbClr val="248078"/>
              </a:solidFill>
            </a:ln>
          </c:spPr>
          <c:marker>
            <c:symbol val="none"/>
          </c:marker>
          <c:dPt>
            <c:idx val="14"/>
            <c:marker>
              <c:symbol val="circle"/>
              <c:size val="12"/>
              <c:spPr>
                <a:solidFill>
                  <a:srgbClr val="248078"/>
                </a:solidFill>
                <a:ln>
                  <a:noFill/>
                </a:ln>
              </c:spPr>
            </c:marker>
            <c:bubble3D val="0"/>
            <c:extLst>
              <c:ext xmlns:c16="http://schemas.microsoft.com/office/drawing/2014/chart" uri="{C3380CC4-5D6E-409C-BE32-E72D297353CC}">
                <c16:uniqueId val="{00000002-5B66-44EC-9730-E66D01EF1322}"/>
              </c:ext>
            </c:extLst>
          </c:dPt>
          <c:dLbls>
            <c:dLbl>
              <c:idx val="14"/>
              <c:layout>
                <c:manualLayout>
                  <c:x val="-1.0347376201034738E-2"/>
                  <c:y val="-4.3431053203040214E-2"/>
                </c:manualLayout>
              </c:layout>
              <c:tx>
                <c:rich>
                  <a:bodyPr/>
                  <a:lstStyle/>
                  <a:p>
                    <a:r>
                      <a:rPr lang="en-US"/>
                      <a:t>20.9k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66-44EC-9730-E66D01EF1322}"/>
                </c:ext>
              </c:extLst>
            </c:dLbl>
            <c:numFmt formatCode="#,##0.0" sourceLinked="0"/>
            <c:spPr>
              <a:noFill/>
              <a:ln>
                <a:noFill/>
              </a:ln>
              <a:effectLst/>
            </c:spPr>
            <c:txPr>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3'!$C$5:$C$19</c:f>
              <c:numCache>
                <c:formatCode>#,##0</c:formatCode>
                <c:ptCount val="15"/>
                <c:pt idx="0">
                  <c:v>18600</c:v>
                </c:pt>
                <c:pt idx="1">
                  <c:v>25300</c:v>
                </c:pt>
                <c:pt idx="2">
                  <c:v>18800</c:v>
                </c:pt>
                <c:pt idx="3">
                  <c:v>33000</c:v>
                </c:pt>
                <c:pt idx="4">
                  <c:v>26400</c:v>
                </c:pt>
                <c:pt idx="5">
                  <c:v>24400</c:v>
                </c:pt>
                <c:pt idx="6">
                  <c:v>26100</c:v>
                </c:pt>
                <c:pt idx="7">
                  <c:v>30200</c:v>
                </c:pt>
                <c:pt idx="8">
                  <c:v>12700</c:v>
                </c:pt>
                <c:pt idx="9">
                  <c:v>10000</c:v>
                </c:pt>
                <c:pt idx="10">
                  <c:v>17600</c:v>
                </c:pt>
                <c:pt idx="11">
                  <c:v>28000</c:v>
                </c:pt>
                <c:pt idx="12">
                  <c:v>31700</c:v>
                </c:pt>
                <c:pt idx="13">
                  <c:v>23900</c:v>
                </c:pt>
                <c:pt idx="14">
                  <c:v>20900</c:v>
                </c:pt>
              </c:numCache>
            </c:numRef>
          </c:val>
          <c:smooth val="0"/>
          <c:extLst>
            <c:ext xmlns:c16="http://schemas.microsoft.com/office/drawing/2014/chart" uri="{C3380CC4-5D6E-409C-BE32-E72D297353CC}">
              <c16:uniqueId val="{00000003-5B66-44EC-9730-E66D01EF1322}"/>
            </c:ext>
          </c:extLst>
        </c:ser>
        <c:ser>
          <c:idx val="3"/>
          <c:order val="3"/>
          <c:tx>
            <c:strRef>
              <c:f>'Data Fig 3'!$D$3</c:f>
              <c:strCache>
                <c:ptCount val="1"/>
                <c:pt idx="0">
                  <c:v>Natural change (births - deaths)</c:v>
                </c:pt>
              </c:strCache>
            </c:strRef>
          </c:tx>
          <c:spPr>
            <a:ln w="38100">
              <a:solidFill>
                <a:srgbClr val="96D0CB"/>
              </a:solidFill>
            </a:ln>
          </c:spPr>
          <c:marker>
            <c:symbol val="none"/>
          </c:marker>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3'!$D$5:$D$19</c:f>
              <c:numCache>
                <c:formatCode>#,##0</c:formatCode>
                <c:ptCount val="15"/>
                <c:pt idx="0">
                  <c:v>-4020</c:v>
                </c:pt>
                <c:pt idx="1">
                  <c:v>-2268</c:v>
                </c:pt>
                <c:pt idx="2">
                  <c:v>-292</c:v>
                </c:pt>
                <c:pt idx="3">
                  <c:v>1079</c:v>
                </c:pt>
                <c:pt idx="4">
                  <c:v>3942</c:v>
                </c:pt>
                <c:pt idx="5">
                  <c:v>4584</c:v>
                </c:pt>
                <c:pt idx="6">
                  <c:v>5188</c:v>
                </c:pt>
                <c:pt idx="7">
                  <c:v>4811</c:v>
                </c:pt>
                <c:pt idx="8">
                  <c:v>4223</c:v>
                </c:pt>
                <c:pt idx="9">
                  <c:v>909</c:v>
                </c:pt>
                <c:pt idx="10">
                  <c:v>3517</c:v>
                </c:pt>
                <c:pt idx="11">
                  <c:v>-2032</c:v>
                </c:pt>
                <c:pt idx="12">
                  <c:v>-821</c:v>
                </c:pt>
                <c:pt idx="13">
                  <c:v>-3810</c:v>
                </c:pt>
                <c:pt idx="14">
                  <c:v>-7663</c:v>
                </c:pt>
              </c:numCache>
            </c:numRef>
          </c:val>
          <c:smooth val="0"/>
          <c:extLst>
            <c:ext xmlns:c16="http://schemas.microsoft.com/office/drawing/2014/chart" uri="{C3380CC4-5D6E-409C-BE32-E72D297353CC}">
              <c16:uniqueId val="{00000004-5B66-44EC-9730-E66D01EF1322}"/>
            </c:ext>
          </c:extLst>
        </c:ser>
        <c:dLbls>
          <c:showLegendKey val="0"/>
          <c:showVal val="0"/>
          <c:showCatName val="0"/>
          <c:showSerName val="0"/>
          <c:showPercent val="0"/>
          <c:showBubbleSize val="0"/>
        </c:dLbls>
        <c:marker val="1"/>
        <c:smooth val="0"/>
        <c:axId val="156153728"/>
        <c:axId val="156160000"/>
      </c:lineChart>
      <c:lineChart>
        <c:grouping val="standard"/>
        <c:varyColors val="0"/>
        <c:ser>
          <c:idx val="1"/>
          <c:order val="1"/>
          <c:tx>
            <c:strRef>
              <c:f>'Data Fig 3'!$D$3</c:f>
              <c:strCache>
                <c:ptCount val="1"/>
                <c:pt idx="0">
                  <c:v>Natural change (births - deaths)</c:v>
                </c:pt>
              </c:strCache>
            </c:strRef>
          </c:tx>
          <c:spPr>
            <a:ln w="38100">
              <a:solidFill>
                <a:srgbClr val="96D0CB"/>
              </a:solidFill>
              <a:prstDash val="sysDash"/>
            </a:ln>
          </c:spPr>
          <c:marker>
            <c:symbol val="none"/>
          </c:marker>
          <c:dPt>
            <c:idx val="14"/>
            <c:marker>
              <c:symbol val="circle"/>
              <c:size val="12"/>
              <c:spPr>
                <a:solidFill>
                  <a:srgbClr val="96D0CB"/>
                </a:solidFill>
                <a:ln>
                  <a:noFill/>
                </a:ln>
              </c:spPr>
            </c:marker>
            <c:bubble3D val="0"/>
            <c:extLst>
              <c:ext xmlns:c16="http://schemas.microsoft.com/office/drawing/2014/chart" uri="{C3380CC4-5D6E-409C-BE32-E72D297353CC}">
                <c16:uniqueId val="{00000005-5B66-44EC-9730-E66D01EF1322}"/>
              </c:ext>
            </c:extLst>
          </c:dPt>
          <c:dPt>
            <c:idx val="39"/>
            <c:marker>
              <c:symbol val="circle"/>
              <c:size val="12"/>
              <c:spPr>
                <a:solidFill>
                  <a:schemeClr val="bg1"/>
                </a:solidFill>
                <a:ln w="31750">
                  <a:solidFill>
                    <a:srgbClr val="96D0CB"/>
                  </a:solidFill>
                </a:ln>
              </c:spPr>
            </c:marker>
            <c:bubble3D val="0"/>
            <c:extLst>
              <c:ext xmlns:c16="http://schemas.microsoft.com/office/drawing/2014/chart" uri="{C3380CC4-5D6E-409C-BE32-E72D297353CC}">
                <c16:uniqueId val="{00000006-5B66-44EC-9730-E66D01EF1322}"/>
              </c:ext>
            </c:extLst>
          </c:dPt>
          <c:dLbls>
            <c:dLbl>
              <c:idx val="14"/>
              <c:layout>
                <c:manualLayout>
                  <c:x val="-1.7738359201773836E-2"/>
                  <c:y val="3.9024390243902439E-2"/>
                </c:manualLayout>
              </c:layout>
              <c:tx>
                <c:rich>
                  <a:bodyPr/>
                  <a:lstStyle/>
                  <a:p>
                    <a:fld id="{0FBADF97-DEBD-404B-B6EF-644B2CE98212}" type="VALUE">
                      <a:rPr lang="en-US"/>
                      <a:pPr/>
                      <a:t>[VALUE]</a:t>
                    </a:fld>
                    <a:r>
                      <a:rPr lang="en-US"/>
                      <a:t>k</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B66-44EC-9730-E66D01EF1322}"/>
                </c:ext>
              </c:extLst>
            </c:dLbl>
            <c:dLbl>
              <c:idx val="39"/>
              <c:layout>
                <c:manualLayout>
                  <c:x val="-3.8433111603843204E-2"/>
                  <c:y val="3.035230352303523E-2"/>
                </c:manualLayout>
              </c:layout>
              <c:tx>
                <c:rich>
                  <a:bodyPr/>
                  <a:lstStyle/>
                  <a:p>
                    <a:fld id="{1F508D4D-C964-47CB-963C-6C266A1D0625}" type="VALUE">
                      <a:rPr lang="en-US"/>
                      <a:pPr/>
                      <a:t>[VALUE]</a:t>
                    </a:fld>
                    <a:r>
                      <a:rPr lang="en-US"/>
                      <a:t>k</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5B66-44EC-9730-E66D01EF1322}"/>
                </c:ext>
              </c:extLst>
            </c:dLbl>
            <c:numFmt formatCode="#,##0.0" sourceLinked="0"/>
            <c:spPr>
              <a:noFill/>
              <a:ln>
                <a:noFill/>
              </a:ln>
              <a:effectLst/>
            </c:spPr>
            <c:txPr>
              <a:bodyPr/>
              <a:lstStyle/>
              <a:p>
                <a:pPr>
                  <a:defRPr sz="1400" b="1">
                    <a:solidFill>
                      <a:srgbClr val="96D0C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3'!$D$5:$D$44</c:f>
              <c:numCache>
                <c:formatCode>#,##0</c:formatCode>
                <c:ptCount val="40"/>
                <c:pt idx="0">
                  <c:v>-4020</c:v>
                </c:pt>
                <c:pt idx="1">
                  <c:v>-2268</c:v>
                </c:pt>
                <c:pt idx="2">
                  <c:v>-292</c:v>
                </c:pt>
                <c:pt idx="3">
                  <c:v>1079</c:v>
                </c:pt>
                <c:pt idx="4">
                  <c:v>3942</c:v>
                </c:pt>
                <c:pt idx="5">
                  <c:v>4584</c:v>
                </c:pt>
                <c:pt idx="6">
                  <c:v>5188</c:v>
                </c:pt>
                <c:pt idx="7">
                  <c:v>4811</c:v>
                </c:pt>
                <c:pt idx="8">
                  <c:v>4223</c:v>
                </c:pt>
                <c:pt idx="9">
                  <c:v>909</c:v>
                </c:pt>
                <c:pt idx="10">
                  <c:v>3517</c:v>
                </c:pt>
                <c:pt idx="11">
                  <c:v>-2032</c:v>
                </c:pt>
                <c:pt idx="12">
                  <c:v>-821</c:v>
                </c:pt>
                <c:pt idx="13">
                  <c:v>-3810</c:v>
                </c:pt>
                <c:pt idx="14">
                  <c:v>-7663</c:v>
                </c:pt>
                <c:pt idx="15">
                  <c:v>-5556</c:v>
                </c:pt>
                <c:pt idx="16">
                  <c:v>-7125</c:v>
                </c:pt>
                <c:pt idx="17">
                  <c:v>-7726</c:v>
                </c:pt>
                <c:pt idx="18">
                  <c:v>-8405</c:v>
                </c:pt>
                <c:pt idx="19">
                  <c:v>-8969</c:v>
                </c:pt>
                <c:pt idx="20">
                  <c:v>-9452</c:v>
                </c:pt>
                <c:pt idx="21">
                  <c:v>-9984</c:v>
                </c:pt>
                <c:pt idx="22">
                  <c:v>-10575</c:v>
                </c:pt>
                <c:pt idx="23">
                  <c:v>-11210</c:v>
                </c:pt>
                <c:pt idx="24">
                  <c:v>-11874</c:v>
                </c:pt>
                <c:pt idx="25">
                  <c:v>-12542</c:v>
                </c:pt>
                <c:pt idx="26">
                  <c:v>-13216</c:v>
                </c:pt>
                <c:pt idx="27">
                  <c:v>-13874</c:v>
                </c:pt>
                <c:pt idx="28">
                  <c:v>-14498</c:v>
                </c:pt>
                <c:pt idx="29">
                  <c:v>-15117</c:v>
                </c:pt>
                <c:pt idx="30">
                  <c:v>-15689</c:v>
                </c:pt>
                <c:pt idx="31">
                  <c:v>-16207</c:v>
                </c:pt>
                <c:pt idx="32">
                  <c:v>-16651</c:v>
                </c:pt>
                <c:pt idx="33">
                  <c:v>-16992</c:v>
                </c:pt>
                <c:pt idx="34">
                  <c:v>-17280</c:v>
                </c:pt>
                <c:pt idx="35">
                  <c:v>-17537</c:v>
                </c:pt>
                <c:pt idx="36">
                  <c:v>-17812</c:v>
                </c:pt>
                <c:pt idx="37">
                  <c:v>-18116</c:v>
                </c:pt>
                <c:pt idx="38">
                  <c:v>-18425</c:v>
                </c:pt>
                <c:pt idx="39">
                  <c:v>-18780</c:v>
                </c:pt>
              </c:numCache>
            </c:numRef>
          </c:val>
          <c:smooth val="0"/>
          <c:extLst>
            <c:ext xmlns:c16="http://schemas.microsoft.com/office/drawing/2014/chart" uri="{C3380CC4-5D6E-409C-BE32-E72D297353CC}">
              <c16:uniqueId val="{00000007-5B66-44EC-9730-E66D01EF1322}"/>
            </c:ext>
          </c:extLst>
        </c:ser>
        <c:dLbls>
          <c:showLegendKey val="0"/>
          <c:showVal val="0"/>
          <c:showCatName val="0"/>
          <c:showSerName val="0"/>
          <c:showPercent val="0"/>
          <c:showBubbleSize val="0"/>
        </c:dLbls>
        <c:marker val="1"/>
        <c:smooth val="0"/>
        <c:axId val="156168576"/>
        <c:axId val="156162304"/>
      </c:lineChart>
      <c:catAx>
        <c:axId val="15615372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 to 30 June</a:t>
                </a:r>
              </a:p>
            </c:rich>
          </c:tx>
          <c:layout>
            <c:manualLayout>
              <c:xMode val="edge"/>
              <c:yMode val="edge"/>
              <c:x val="0.42951074020403773"/>
              <c:y val="0.88696658031752551"/>
            </c:manualLayout>
          </c:layout>
          <c:overlay val="0"/>
        </c:title>
        <c:numFmt formatCode="General" sourceLinked="1"/>
        <c:majorTickMark val="cross"/>
        <c:minorTickMark val="none"/>
        <c:tickLblPos val="none"/>
        <c:spPr>
          <a:ln w="3175">
            <a:solidFill>
              <a:srgbClr val="000000"/>
            </a:solidFill>
            <a:prstDash val="solid"/>
          </a:ln>
        </c:spPr>
        <c:txPr>
          <a:bodyPr rot="0" vert="horz"/>
          <a:lstStyle/>
          <a:p>
            <a:pPr>
              <a:defRPr sz="1100" b="0" i="0" u="none" strike="noStrike" baseline="0">
                <a:solidFill>
                  <a:sysClr val="windowText" lastClr="000000"/>
                </a:solidFill>
                <a:latin typeface="Arial"/>
                <a:ea typeface="Arial"/>
                <a:cs typeface="Arial"/>
              </a:defRPr>
            </a:pPr>
            <a:endParaRPr lang="en-US"/>
          </a:p>
        </c:txPr>
        <c:crossAx val="156160000"/>
        <c:crosses val="autoZero"/>
        <c:auto val="1"/>
        <c:lblAlgn val="ctr"/>
        <c:lblOffset val="100"/>
        <c:tickLblSkip val="3"/>
        <c:tickMarkSkip val="3"/>
        <c:noMultiLvlLbl val="1"/>
      </c:catAx>
      <c:valAx>
        <c:axId val="156160000"/>
        <c:scaling>
          <c:orientation val="minMax"/>
          <c:max val="50000"/>
          <c:min val="-50000"/>
        </c:scaling>
        <c:delete val="0"/>
        <c:axPos val="l"/>
        <c:title>
          <c:tx>
            <c:rich>
              <a:bodyPr/>
              <a:lstStyle/>
              <a:p>
                <a:pPr>
                  <a:defRPr sz="1400" b="1" i="0" u="none" strike="noStrike" baseline="0">
                    <a:solidFill>
                      <a:srgbClr val="000000"/>
                    </a:solidFill>
                    <a:latin typeface="Arial"/>
                    <a:ea typeface="Arial"/>
                    <a:cs typeface="Arial"/>
                  </a:defRPr>
                </a:pPr>
                <a:r>
                  <a:rPr lang="en-GB" sz="1400"/>
                  <a:t>Persons </a:t>
                </a:r>
              </a:p>
            </c:rich>
          </c:tx>
          <c:layout>
            <c:manualLayout>
              <c:xMode val="edge"/>
              <c:yMode val="edge"/>
              <c:x val="2.9563932002956393E-3"/>
              <c:y val="0.31321381244282576"/>
            </c:manualLayout>
          </c:layout>
          <c:overlay val="0"/>
        </c:title>
        <c:numFmt formatCode="#,##0" sourceLinked="1"/>
        <c:majorTickMark val="none"/>
        <c:minorTickMark val="out"/>
        <c:tickLblPos val="nextTo"/>
        <c:spPr>
          <a:ln w="3175">
            <a:noFill/>
            <a:prstDash val="solid"/>
          </a:ln>
        </c:spPr>
        <c:txPr>
          <a:bodyPr rot="0" vert="horz" anchor="t" anchorCtr="0"/>
          <a:lstStyle/>
          <a:p>
            <a:pPr>
              <a:defRPr sz="1200" b="0" i="0" u="none" strike="noStrike" baseline="0">
                <a:solidFill>
                  <a:sysClr val="windowText" lastClr="000000"/>
                </a:solidFill>
                <a:latin typeface="Arial"/>
                <a:ea typeface="Arial"/>
                <a:cs typeface="Arial"/>
              </a:defRPr>
            </a:pPr>
            <a:endParaRPr lang="en-US"/>
          </a:p>
        </c:txPr>
        <c:crossAx val="156153728"/>
        <c:crossesAt val="1"/>
        <c:crossBetween val="midCat"/>
        <c:majorUnit val="25000"/>
        <c:minorUnit val="25000"/>
      </c:valAx>
      <c:valAx>
        <c:axId val="156162304"/>
        <c:scaling>
          <c:orientation val="minMax"/>
          <c:max val="50000"/>
          <c:min val="-50000"/>
        </c:scaling>
        <c:delete val="0"/>
        <c:axPos val="r"/>
        <c:numFmt formatCode="#,##0" sourceLinked="1"/>
        <c:majorTickMark val="out"/>
        <c:minorTickMark val="none"/>
        <c:tickLblPos val="nextTo"/>
        <c:spPr>
          <a:ln>
            <a:noFill/>
          </a:ln>
        </c:spPr>
        <c:txPr>
          <a:bodyPr/>
          <a:lstStyle/>
          <a:p>
            <a:pPr>
              <a:defRPr sz="100">
                <a:solidFill>
                  <a:schemeClr val="bg1"/>
                </a:solidFill>
              </a:defRPr>
            </a:pPr>
            <a:endParaRPr lang="en-US"/>
          </a:p>
        </c:txPr>
        <c:crossAx val="156168576"/>
        <c:crosses val="max"/>
        <c:crossBetween val="midCat"/>
        <c:dispUnits>
          <c:builtInUnit val="thousands"/>
        </c:dispUnits>
      </c:valAx>
      <c:catAx>
        <c:axId val="156168576"/>
        <c:scaling>
          <c:orientation val="minMax"/>
        </c:scaling>
        <c:delete val="0"/>
        <c:axPos val="b"/>
        <c:numFmt formatCode="General" sourceLinked="1"/>
        <c:majorTickMark val="out"/>
        <c:minorTickMark val="none"/>
        <c:tickLblPos val="nextTo"/>
        <c:spPr>
          <a:ln>
            <a:noFill/>
          </a:ln>
        </c:spPr>
        <c:txPr>
          <a:bodyPr/>
          <a:lstStyle/>
          <a:p>
            <a:pPr>
              <a:defRPr sz="1200"/>
            </a:pPr>
            <a:endParaRPr lang="en-US"/>
          </a:p>
        </c:txPr>
        <c:crossAx val="156162304"/>
        <c:crossesAt val="-4.9999999999999984E+103"/>
        <c:auto val="1"/>
        <c:lblAlgn val="ctr"/>
        <c:lblOffset val="100"/>
        <c:tickLblSkip val="3"/>
        <c:tickMarkSkip val="3"/>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4: Births and deaths in Scotland, 2003-04 to 2042-43</a:t>
            </a:r>
            <a:endParaRPr lang="en-GB" sz="1400"/>
          </a:p>
        </c:rich>
      </c:tx>
      <c:layout>
        <c:manualLayout>
          <c:xMode val="edge"/>
          <c:yMode val="edge"/>
          <c:x val="0.22588903005829308"/>
          <c:y val="0"/>
        </c:manualLayout>
      </c:layout>
      <c:overlay val="0"/>
    </c:title>
    <c:autoTitleDeleted val="0"/>
    <c:plotArea>
      <c:layout>
        <c:manualLayout>
          <c:layoutTarget val="inner"/>
          <c:xMode val="edge"/>
          <c:yMode val="edge"/>
          <c:x val="0.11033268323473955"/>
          <c:y val="7.4818799268490083E-2"/>
          <c:w val="0.83854086584500676"/>
          <c:h val="0.77663688752520954"/>
        </c:manualLayout>
      </c:layout>
      <c:lineChart>
        <c:grouping val="standard"/>
        <c:varyColors val="0"/>
        <c:ser>
          <c:idx val="1"/>
          <c:order val="0"/>
          <c:tx>
            <c:v>Births (proj)</c:v>
          </c:tx>
          <c:spPr>
            <a:ln w="38100" cap="rnd">
              <a:solidFill>
                <a:srgbClr val="96D0CB"/>
              </a:solidFill>
              <a:prstDash val="sysDot"/>
            </a:ln>
          </c:spPr>
          <c:marker>
            <c:symbol val="none"/>
          </c:marker>
          <c:dPt>
            <c:idx val="39"/>
            <c:marker>
              <c:symbol val="circle"/>
              <c:size val="12"/>
              <c:spPr>
                <a:solidFill>
                  <a:schemeClr val="bg1"/>
                </a:solidFill>
                <a:ln w="25400">
                  <a:solidFill>
                    <a:srgbClr val="96D0CB"/>
                  </a:solidFill>
                </a:ln>
              </c:spPr>
            </c:marker>
            <c:bubble3D val="0"/>
            <c:extLst>
              <c:ext xmlns:c16="http://schemas.microsoft.com/office/drawing/2014/chart" uri="{C3380CC4-5D6E-409C-BE32-E72D297353CC}">
                <c16:uniqueId val="{0000000C-106C-47FD-A608-C45645B90450}"/>
              </c:ext>
            </c:extLst>
          </c:dPt>
          <c:dLbls>
            <c:dLbl>
              <c:idx val="39"/>
              <c:layout>
                <c:manualLayout>
                  <c:x val="-1.4059717355474451E-2"/>
                  <c:y val="4.3956126363325423E-2"/>
                </c:manualLayout>
              </c:layout>
              <c:tx>
                <c:rich>
                  <a:bodyPr wrap="square" lIns="38100" tIns="19050" rIns="38100" bIns="19050" anchor="ctr">
                    <a:spAutoFit/>
                  </a:bodyPr>
                  <a:lstStyle/>
                  <a:p>
                    <a:pPr>
                      <a:defRPr sz="1400" b="1">
                        <a:solidFill>
                          <a:srgbClr val="96D0CB"/>
                        </a:solidFill>
                      </a:defRPr>
                    </a:pPr>
                    <a:r>
                      <a:rPr lang="en-US" sz="1400" b="1">
                        <a:solidFill>
                          <a:srgbClr val="96D0CB"/>
                        </a:solidFill>
                      </a:rPr>
                      <a:t>50.2k</a:t>
                    </a:r>
                  </a:p>
                </c:rich>
              </c:tx>
              <c:numFmt formatCode="#,##0.00"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245993531384118E-2"/>
                      <c:h val="4.5986394557823121E-2"/>
                    </c:manualLayout>
                  </c15:layout>
                </c:ext>
                <c:ext xmlns:c16="http://schemas.microsoft.com/office/drawing/2014/chart" uri="{C3380CC4-5D6E-409C-BE32-E72D297353CC}">
                  <c16:uniqueId val="{0000000C-106C-47FD-A608-C45645B90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4'!$C$5:$C$44</c:f>
              <c:numCache>
                <c:formatCode>#,##0</c:formatCode>
                <c:ptCount val="40"/>
                <c:pt idx="0">
                  <c:v>53577</c:v>
                </c:pt>
                <c:pt idx="1">
                  <c:v>54276</c:v>
                </c:pt>
                <c:pt idx="2">
                  <c:v>54965</c:v>
                </c:pt>
                <c:pt idx="3">
                  <c:v>56723</c:v>
                </c:pt>
                <c:pt idx="4">
                  <c:v>59239</c:v>
                </c:pt>
                <c:pt idx="5">
                  <c:v>59330</c:v>
                </c:pt>
                <c:pt idx="6">
                  <c:v>58937</c:v>
                </c:pt>
                <c:pt idx="7">
                  <c:v>58766</c:v>
                </c:pt>
                <c:pt idx="8">
                  <c:v>58458</c:v>
                </c:pt>
                <c:pt idx="9">
                  <c:v>56843</c:v>
                </c:pt>
                <c:pt idx="10">
                  <c:v>56101</c:v>
                </c:pt>
                <c:pt idx="11">
                  <c:v>55809</c:v>
                </c:pt>
                <c:pt idx="12">
                  <c:v>55256</c:v>
                </c:pt>
                <c:pt idx="13">
                  <c:v>53436</c:v>
                </c:pt>
                <c:pt idx="14">
                  <c:v>52248</c:v>
                </c:pt>
                <c:pt idx="15">
                  <c:v>50636</c:v>
                </c:pt>
                <c:pt idx="16">
                  <c:v>51220</c:v>
                </c:pt>
                <c:pt idx="17">
                  <c:v>51092</c:v>
                </c:pt>
                <c:pt idx="18">
                  <c:v>50880</c:v>
                </c:pt>
                <c:pt idx="19">
                  <c:v>50766</c:v>
                </c:pt>
                <c:pt idx="20">
                  <c:v>50755</c:v>
                </c:pt>
                <c:pt idx="21">
                  <c:v>50692</c:v>
                </c:pt>
                <c:pt idx="22">
                  <c:v>50573</c:v>
                </c:pt>
                <c:pt idx="23">
                  <c:v>50421</c:v>
                </c:pt>
                <c:pt idx="24">
                  <c:v>50244</c:v>
                </c:pt>
                <c:pt idx="25">
                  <c:v>50079</c:v>
                </c:pt>
                <c:pt idx="26">
                  <c:v>49918</c:v>
                </c:pt>
                <c:pt idx="27">
                  <c:v>49776</c:v>
                </c:pt>
                <c:pt idx="28">
                  <c:v>49662</c:v>
                </c:pt>
                <c:pt idx="29">
                  <c:v>49578</c:v>
                </c:pt>
                <c:pt idx="30">
                  <c:v>49520</c:v>
                </c:pt>
                <c:pt idx="31">
                  <c:v>49504</c:v>
                </c:pt>
                <c:pt idx="32">
                  <c:v>49554</c:v>
                </c:pt>
                <c:pt idx="33">
                  <c:v>49666</c:v>
                </c:pt>
                <c:pt idx="34">
                  <c:v>49824</c:v>
                </c:pt>
                <c:pt idx="35">
                  <c:v>49994</c:v>
                </c:pt>
                <c:pt idx="36">
                  <c:v>50116</c:v>
                </c:pt>
                <c:pt idx="37">
                  <c:v>50186</c:v>
                </c:pt>
                <c:pt idx="38">
                  <c:v>50218</c:v>
                </c:pt>
                <c:pt idx="39">
                  <c:v>50195</c:v>
                </c:pt>
              </c:numCache>
            </c:numRef>
          </c:val>
          <c:smooth val="0"/>
          <c:extLst>
            <c:ext xmlns:c16="http://schemas.microsoft.com/office/drawing/2014/chart" uri="{C3380CC4-5D6E-409C-BE32-E72D297353CC}">
              <c16:uniqueId val="{00000003-106C-47FD-A608-C45645B90450}"/>
            </c:ext>
          </c:extLst>
        </c:ser>
        <c:dLbls>
          <c:showLegendKey val="0"/>
          <c:showVal val="0"/>
          <c:showCatName val="0"/>
          <c:showSerName val="0"/>
          <c:showPercent val="0"/>
          <c:showBubbleSize val="0"/>
        </c:dLbls>
        <c:marker val="1"/>
        <c:smooth val="0"/>
        <c:axId val="157281664"/>
        <c:axId val="156907008"/>
      </c:lineChart>
      <c:lineChart>
        <c:grouping val="standard"/>
        <c:varyColors val="0"/>
        <c:ser>
          <c:idx val="2"/>
          <c:order val="1"/>
          <c:tx>
            <c:v>Deaths (proj)</c:v>
          </c:tx>
          <c:spPr>
            <a:ln w="38100">
              <a:solidFill>
                <a:srgbClr val="248078"/>
              </a:solidFill>
              <a:prstDash val="sysDot"/>
            </a:ln>
          </c:spPr>
          <c:marker>
            <c:symbol val="none"/>
          </c:marker>
          <c:dPt>
            <c:idx val="39"/>
            <c:marker>
              <c:symbol val="circle"/>
              <c:size val="12"/>
              <c:spPr>
                <a:solidFill>
                  <a:schemeClr val="bg1"/>
                </a:solidFill>
                <a:ln w="25400">
                  <a:solidFill>
                    <a:srgbClr val="248078"/>
                  </a:solidFill>
                </a:ln>
              </c:spPr>
            </c:marker>
            <c:bubble3D val="0"/>
            <c:extLst>
              <c:ext xmlns:c16="http://schemas.microsoft.com/office/drawing/2014/chart" uri="{C3380CC4-5D6E-409C-BE32-E72D297353CC}">
                <c16:uniqueId val="{0000000B-106C-47FD-A608-C45645B90450}"/>
              </c:ext>
            </c:extLst>
          </c:dPt>
          <c:dLbls>
            <c:dLbl>
              <c:idx val="39"/>
              <c:layout>
                <c:manualLayout>
                  <c:x val="-2.7406646111682285E-2"/>
                  <c:y val="-3.9769754055468343E-2"/>
                </c:manualLayout>
              </c:layout>
              <c:tx>
                <c:rich>
                  <a:bodyPr wrap="square" lIns="38100" tIns="19050" rIns="38100" bIns="19050" anchor="ctr">
                    <a:spAutoFit/>
                  </a:bodyPr>
                  <a:lstStyle/>
                  <a:p>
                    <a:pPr>
                      <a:defRPr sz="1400" b="1">
                        <a:solidFill>
                          <a:srgbClr val="248078"/>
                        </a:solidFill>
                      </a:defRPr>
                    </a:pPr>
                    <a:r>
                      <a:rPr lang="en-US" sz="1400" b="1">
                        <a:solidFill>
                          <a:srgbClr val="248078"/>
                        </a:solidFill>
                      </a:rPr>
                      <a:t>69.0k</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6C-47FD-A608-C45645B90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4'!$D$5:$D$44</c:f>
              <c:numCache>
                <c:formatCode>#,##0</c:formatCode>
                <c:ptCount val="40"/>
                <c:pt idx="0">
                  <c:v>57597</c:v>
                </c:pt>
                <c:pt idx="1">
                  <c:v>56544</c:v>
                </c:pt>
                <c:pt idx="2">
                  <c:v>55257</c:v>
                </c:pt>
                <c:pt idx="3">
                  <c:v>55644</c:v>
                </c:pt>
                <c:pt idx="4">
                  <c:v>55297</c:v>
                </c:pt>
                <c:pt idx="5">
                  <c:v>54746</c:v>
                </c:pt>
                <c:pt idx="6">
                  <c:v>53749</c:v>
                </c:pt>
                <c:pt idx="7">
                  <c:v>53955</c:v>
                </c:pt>
                <c:pt idx="8">
                  <c:v>54235</c:v>
                </c:pt>
                <c:pt idx="9">
                  <c:v>55934</c:v>
                </c:pt>
                <c:pt idx="10">
                  <c:v>52584</c:v>
                </c:pt>
                <c:pt idx="11">
                  <c:v>57841</c:v>
                </c:pt>
                <c:pt idx="12">
                  <c:v>56077</c:v>
                </c:pt>
                <c:pt idx="13">
                  <c:v>57246</c:v>
                </c:pt>
                <c:pt idx="14">
                  <c:v>59911</c:v>
                </c:pt>
                <c:pt idx="15">
                  <c:v>56192</c:v>
                </c:pt>
                <c:pt idx="16">
                  <c:v>58345</c:v>
                </c:pt>
                <c:pt idx="17">
                  <c:v>58818</c:v>
                </c:pt>
                <c:pt idx="18">
                  <c:v>59285</c:v>
                </c:pt>
                <c:pt idx="19">
                  <c:v>59735</c:v>
                </c:pt>
                <c:pt idx="20">
                  <c:v>60207</c:v>
                </c:pt>
                <c:pt idx="21">
                  <c:v>60676</c:v>
                </c:pt>
                <c:pt idx="22">
                  <c:v>61148</c:v>
                </c:pt>
                <c:pt idx="23">
                  <c:v>61631</c:v>
                </c:pt>
                <c:pt idx="24">
                  <c:v>62118</c:v>
                </c:pt>
                <c:pt idx="25">
                  <c:v>62621</c:v>
                </c:pt>
                <c:pt idx="26">
                  <c:v>63134</c:v>
                </c:pt>
                <c:pt idx="27">
                  <c:v>63650</c:v>
                </c:pt>
                <c:pt idx="28">
                  <c:v>64160</c:v>
                </c:pt>
                <c:pt idx="29">
                  <c:v>64695</c:v>
                </c:pt>
                <c:pt idx="30">
                  <c:v>65209</c:v>
                </c:pt>
                <c:pt idx="31">
                  <c:v>65711</c:v>
                </c:pt>
                <c:pt idx="32">
                  <c:v>66205</c:v>
                </c:pt>
                <c:pt idx="33">
                  <c:v>66658</c:v>
                </c:pt>
                <c:pt idx="34">
                  <c:v>67104</c:v>
                </c:pt>
                <c:pt idx="35">
                  <c:v>67531</c:v>
                </c:pt>
                <c:pt idx="36">
                  <c:v>67928</c:v>
                </c:pt>
                <c:pt idx="37">
                  <c:v>68302</c:v>
                </c:pt>
                <c:pt idx="38">
                  <c:v>68643</c:v>
                </c:pt>
                <c:pt idx="39">
                  <c:v>68975</c:v>
                </c:pt>
              </c:numCache>
            </c:numRef>
          </c:val>
          <c:smooth val="0"/>
          <c:extLst>
            <c:ext xmlns:c16="http://schemas.microsoft.com/office/drawing/2014/chart" uri="{C3380CC4-5D6E-409C-BE32-E72D297353CC}">
              <c16:uniqueId val="{00000004-106C-47FD-A608-C45645B90450}"/>
            </c:ext>
          </c:extLst>
        </c:ser>
        <c:ser>
          <c:idx val="0"/>
          <c:order val="2"/>
          <c:tx>
            <c:v>Births (est)</c:v>
          </c:tx>
          <c:spPr>
            <a:ln w="38100">
              <a:solidFill>
                <a:srgbClr val="96D0CB"/>
              </a:solidFill>
            </a:ln>
          </c:spPr>
          <c:marker>
            <c:symbol val="none"/>
          </c:marker>
          <c:dPt>
            <c:idx val="0"/>
            <c:bubble3D val="0"/>
            <c:extLst>
              <c:ext xmlns:c16="http://schemas.microsoft.com/office/drawing/2014/chart" uri="{C3380CC4-5D6E-409C-BE32-E72D297353CC}">
                <c16:uniqueId val="{00000007-106C-47FD-A608-C45645B90450}"/>
              </c:ext>
            </c:extLst>
          </c:dPt>
          <c:dPt>
            <c:idx val="14"/>
            <c:marker>
              <c:symbol val="circle"/>
              <c:size val="12"/>
              <c:spPr>
                <a:solidFill>
                  <a:srgbClr val="96D0CB"/>
                </a:solidFill>
                <a:ln>
                  <a:noFill/>
                </a:ln>
              </c:spPr>
            </c:marker>
            <c:bubble3D val="0"/>
            <c:extLst>
              <c:ext xmlns:c16="http://schemas.microsoft.com/office/drawing/2014/chart" uri="{C3380CC4-5D6E-409C-BE32-E72D297353CC}">
                <c16:uniqueId val="{0000000A-106C-47FD-A608-C45645B90450}"/>
              </c:ext>
            </c:extLst>
          </c:dPt>
          <c:dLbls>
            <c:dLbl>
              <c:idx val="14"/>
              <c:layout>
                <c:manualLayout>
                  <c:x val="5.0244937437612303E-17"/>
                  <c:y val="4.8142333856619569E-2"/>
                </c:manualLayout>
              </c:layout>
              <c:tx>
                <c:rich>
                  <a:bodyPr/>
                  <a:lstStyle/>
                  <a:p>
                    <a:r>
                      <a:rPr lang="en-US" sz="1400" b="1">
                        <a:solidFill>
                          <a:srgbClr val="96D0CB"/>
                        </a:solidFill>
                      </a:rPr>
                      <a:t>52.2k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6C-47FD-A608-C45645B90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5'!$B$6:$B$45</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4'!$C$5:$C$19</c:f>
              <c:numCache>
                <c:formatCode>#,##0</c:formatCode>
                <c:ptCount val="15"/>
                <c:pt idx="0">
                  <c:v>53577</c:v>
                </c:pt>
                <c:pt idx="1">
                  <c:v>54276</c:v>
                </c:pt>
                <c:pt idx="2">
                  <c:v>54965</c:v>
                </c:pt>
                <c:pt idx="3">
                  <c:v>56723</c:v>
                </c:pt>
                <c:pt idx="4">
                  <c:v>59239</c:v>
                </c:pt>
                <c:pt idx="5">
                  <c:v>59330</c:v>
                </c:pt>
                <c:pt idx="6">
                  <c:v>58937</c:v>
                </c:pt>
                <c:pt idx="7">
                  <c:v>58766</c:v>
                </c:pt>
                <c:pt idx="8">
                  <c:v>58458</c:v>
                </c:pt>
                <c:pt idx="9">
                  <c:v>56843</c:v>
                </c:pt>
                <c:pt idx="10">
                  <c:v>56101</c:v>
                </c:pt>
                <c:pt idx="11">
                  <c:v>55809</c:v>
                </c:pt>
                <c:pt idx="12">
                  <c:v>55256</c:v>
                </c:pt>
                <c:pt idx="13">
                  <c:v>53436</c:v>
                </c:pt>
                <c:pt idx="14">
                  <c:v>52248</c:v>
                </c:pt>
              </c:numCache>
            </c:numRef>
          </c:val>
          <c:smooth val="0"/>
          <c:extLst>
            <c:ext xmlns:c16="http://schemas.microsoft.com/office/drawing/2014/chart" uri="{C3380CC4-5D6E-409C-BE32-E72D297353CC}">
              <c16:uniqueId val="{00000005-106C-47FD-A608-C45645B90450}"/>
            </c:ext>
          </c:extLst>
        </c:ser>
        <c:ser>
          <c:idx val="3"/>
          <c:order val="3"/>
          <c:tx>
            <c:v>Deaths (est)</c:v>
          </c:tx>
          <c:spPr>
            <a:ln w="38100">
              <a:solidFill>
                <a:srgbClr val="248078"/>
              </a:solidFill>
            </a:ln>
          </c:spPr>
          <c:marker>
            <c:symbol val="none"/>
          </c:marker>
          <c:dPt>
            <c:idx val="0"/>
            <c:bubble3D val="0"/>
            <c:extLst>
              <c:ext xmlns:c16="http://schemas.microsoft.com/office/drawing/2014/chart" uri="{C3380CC4-5D6E-409C-BE32-E72D297353CC}">
                <c16:uniqueId val="{00000008-106C-47FD-A608-C45645B90450}"/>
              </c:ext>
            </c:extLst>
          </c:dPt>
          <c:dPt>
            <c:idx val="14"/>
            <c:marker>
              <c:symbol val="circle"/>
              <c:size val="12"/>
              <c:spPr>
                <a:solidFill>
                  <a:srgbClr val="248078"/>
                </a:solidFill>
                <a:ln>
                  <a:noFill/>
                </a:ln>
              </c:spPr>
            </c:marker>
            <c:bubble3D val="0"/>
            <c:extLst>
              <c:ext xmlns:c16="http://schemas.microsoft.com/office/drawing/2014/chart" uri="{C3380CC4-5D6E-409C-BE32-E72D297353CC}">
                <c16:uniqueId val="{00000009-106C-47FD-A608-C45645B90450}"/>
              </c:ext>
            </c:extLst>
          </c:dPt>
          <c:dLbls>
            <c:dLbl>
              <c:idx val="14"/>
              <c:layout>
                <c:manualLayout>
                  <c:x val="-2.8776924467175415E-2"/>
                  <c:y val="-3.3490236797323429E-2"/>
                </c:manualLayout>
              </c:layout>
              <c:tx>
                <c:rich>
                  <a:bodyPr wrap="square" lIns="38100" tIns="19050" rIns="38100" bIns="19050" anchor="ctr">
                    <a:spAutoFit/>
                  </a:bodyPr>
                  <a:lstStyle/>
                  <a:p>
                    <a:pPr>
                      <a:defRPr sz="1400" b="1">
                        <a:solidFill>
                          <a:srgbClr val="248078"/>
                        </a:solidFill>
                      </a:defRPr>
                    </a:pPr>
                    <a:r>
                      <a:rPr lang="en-US" sz="1400" b="1">
                        <a:solidFill>
                          <a:srgbClr val="248078"/>
                        </a:solidFill>
                      </a:rPr>
                      <a:t>59.9k</a:t>
                    </a:r>
                  </a:p>
                </c:rich>
              </c:tx>
              <c:numFmt formatCode="General"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599520383693044"/>
                      <c:h val="4.5986394557823121E-2"/>
                    </c:manualLayout>
                  </c15:layout>
                </c:ext>
                <c:ext xmlns:c16="http://schemas.microsoft.com/office/drawing/2014/chart" uri="{C3380CC4-5D6E-409C-BE32-E72D297353CC}">
                  <c16:uniqueId val="{00000009-106C-47FD-A608-C45645B90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'Data Fig 4'!$D$5:$D$19</c:f>
              <c:numCache>
                <c:formatCode>#,##0</c:formatCode>
                <c:ptCount val="15"/>
                <c:pt idx="0">
                  <c:v>57597</c:v>
                </c:pt>
                <c:pt idx="1">
                  <c:v>56544</c:v>
                </c:pt>
                <c:pt idx="2">
                  <c:v>55257</c:v>
                </c:pt>
                <c:pt idx="3">
                  <c:v>55644</c:v>
                </c:pt>
                <c:pt idx="4">
                  <c:v>55297</c:v>
                </c:pt>
                <c:pt idx="5">
                  <c:v>54746</c:v>
                </c:pt>
                <c:pt idx="6">
                  <c:v>53749</c:v>
                </c:pt>
                <c:pt idx="7">
                  <c:v>53955</c:v>
                </c:pt>
                <c:pt idx="8">
                  <c:v>54235</c:v>
                </c:pt>
                <c:pt idx="9">
                  <c:v>55934</c:v>
                </c:pt>
                <c:pt idx="10">
                  <c:v>52584</c:v>
                </c:pt>
                <c:pt idx="11">
                  <c:v>57841</c:v>
                </c:pt>
                <c:pt idx="12">
                  <c:v>56077</c:v>
                </c:pt>
                <c:pt idx="13">
                  <c:v>57246</c:v>
                </c:pt>
                <c:pt idx="14">
                  <c:v>59911</c:v>
                </c:pt>
              </c:numCache>
            </c:numRef>
          </c:val>
          <c:smooth val="0"/>
          <c:extLst>
            <c:ext xmlns:c16="http://schemas.microsoft.com/office/drawing/2014/chart" uri="{C3380CC4-5D6E-409C-BE32-E72D297353CC}">
              <c16:uniqueId val="{00000006-106C-47FD-A608-C45645B90450}"/>
            </c:ext>
          </c:extLst>
        </c:ser>
        <c:dLbls>
          <c:showLegendKey val="0"/>
          <c:showVal val="0"/>
          <c:showCatName val="0"/>
          <c:showSerName val="0"/>
          <c:showPercent val="0"/>
          <c:showBubbleSize val="0"/>
        </c:dLbls>
        <c:marker val="1"/>
        <c:smooth val="0"/>
        <c:axId val="156911488"/>
        <c:axId val="156909568"/>
      </c:lineChart>
      <c:catAx>
        <c:axId val="15728166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r>
                  <a:rPr lang="en-GB" baseline="0">
                    <a:solidFill>
                      <a:sysClr val="windowText" lastClr="000000"/>
                    </a:solidFill>
                  </a:rPr>
                  <a:t> to 30 June</a:t>
                </a:r>
                <a:endParaRPr lang="en-GB">
                  <a:solidFill>
                    <a:sysClr val="windowText" lastClr="000000"/>
                  </a:solidFill>
                </a:endParaRPr>
              </a:p>
            </c:rich>
          </c:tx>
          <c:layout>
            <c:manualLayout>
              <c:xMode val="edge"/>
              <c:yMode val="edge"/>
              <c:x val="0.44339874781839328"/>
              <c:y val="0.90833524930262843"/>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56907008"/>
        <c:crosses val="autoZero"/>
        <c:auto val="1"/>
        <c:lblAlgn val="ctr"/>
        <c:lblOffset val="100"/>
        <c:tickLblSkip val="3"/>
        <c:tickMarkSkip val="3"/>
        <c:noMultiLvlLbl val="0"/>
      </c:catAx>
      <c:valAx>
        <c:axId val="156907008"/>
        <c:scaling>
          <c:orientation val="minMax"/>
          <c:max val="70000"/>
        </c:scaling>
        <c:delete val="0"/>
        <c:axPos val="l"/>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Persons </a:t>
                </a:r>
              </a:p>
            </c:rich>
          </c:tx>
          <c:layout>
            <c:manualLayout>
              <c:xMode val="edge"/>
              <c:yMode val="edge"/>
              <c:x val="1.3478890678233566E-3"/>
              <c:y val="0.34063264070013227"/>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157281664"/>
        <c:crosses val="autoZero"/>
        <c:crossBetween val="midCat"/>
        <c:dispUnits>
          <c:builtInUnit val="thousands"/>
        </c:dispUnits>
      </c:valAx>
      <c:valAx>
        <c:axId val="156909568"/>
        <c:scaling>
          <c:orientation val="minMax"/>
          <c:max val="70000"/>
          <c:min val="0"/>
        </c:scaling>
        <c:delete val="0"/>
        <c:axPos val="l"/>
        <c:numFmt formatCode="#,##0" sourceLinked="1"/>
        <c:majorTickMark val="out"/>
        <c:minorTickMark val="none"/>
        <c:tickLblPos val="nextTo"/>
        <c:spPr>
          <a:ln>
            <a:noFill/>
          </a:ln>
        </c:spPr>
        <c:txPr>
          <a:bodyPr/>
          <a:lstStyle/>
          <a:p>
            <a:pPr>
              <a:defRPr sz="1200"/>
            </a:pPr>
            <a:endParaRPr lang="en-US"/>
          </a:p>
        </c:txPr>
        <c:crossAx val="156911488"/>
        <c:crosses val="autoZero"/>
        <c:crossBetween val="midCat"/>
      </c:valAx>
      <c:catAx>
        <c:axId val="156911488"/>
        <c:scaling>
          <c:orientation val="minMax"/>
        </c:scaling>
        <c:delete val="0"/>
        <c:axPos val="b"/>
        <c:numFmt formatCode="General" sourceLinked="1"/>
        <c:majorTickMark val="out"/>
        <c:minorTickMark val="none"/>
        <c:tickLblPos val="nextTo"/>
        <c:spPr>
          <a:ln>
            <a:solidFill>
              <a:schemeClr val="tx1"/>
            </a:solidFill>
          </a:ln>
        </c:spPr>
        <c:txPr>
          <a:bodyPr/>
          <a:lstStyle/>
          <a:p>
            <a:pPr>
              <a:defRPr sz="1200"/>
            </a:pPr>
            <a:endParaRPr lang="en-US"/>
          </a:p>
        </c:txPr>
        <c:crossAx val="156909568"/>
        <c:crosses val="autoZero"/>
        <c:auto val="1"/>
        <c:lblAlgn val="ctr"/>
        <c:lblOffset val="100"/>
        <c:tickLblSkip val="3"/>
        <c:tickMarkSkip val="3"/>
        <c:noMultiLvlLbl val="0"/>
      </c:catAx>
      <c:spPr>
        <a:noFill/>
        <a:ln w="25400">
          <a:noFill/>
        </a:ln>
      </c:spPr>
    </c:plotArea>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5: Net migration from the rest of the UK and overseas,</a:t>
            </a:r>
            <a:r>
              <a:rPr lang="en-GB" sz="1400" b="0" i="0" u="none" strike="noStrike" baseline="0">
                <a:effectLst/>
              </a:rPr>
              <a:t> </a:t>
            </a:r>
            <a:r>
              <a:rPr lang="en-GB" sz="1400" b="1" i="0" u="none" strike="noStrike" baseline="0">
                <a:effectLst/>
              </a:rPr>
              <a:t>2003-04 to 2042-43</a:t>
            </a:r>
            <a:endParaRPr lang="en-GB" sz="1400"/>
          </a:p>
        </c:rich>
      </c:tx>
      <c:layout>
        <c:manualLayout>
          <c:xMode val="edge"/>
          <c:yMode val="edge"/>
          <c:x val="0.10313377679231336"/>
          <c:y val="4.3431053203040176E-3"/>
        </c:manualLayout>
      </c:layout>
      <c:overlay val="0"/>
    </c:title>
    <c:autoTitleDeleted val="0"/>
    <c:plotArea>
      <c:layout>
        <c:manualLayout>
          <c:layoutTarget val="inner"/>
          <c:xMode val="edge"/>
          <c:yMode val="edge"/>
          <c:x val="0.11293713008712049"/>
          <c:y val="7.9794123295563665E-2"/>
          <c:w val="0.83453963487380056"/>
          <c:h val="0.75883898877461164"/>
        </c:manualLayout>
      </c:layout>
      <c:lineChart>
        <c:grouping val="standard"/>
        <c:varyColors val="0"/>
        <c:ser>
          <c:idx val="0"/>
          <c:order val="0"/>
          <c:tx>
            <c:strRef>
              <c:f>'Data Fig 5'!$C$3</c:f>
              <c:strCache>
                <c:ptCount val="1"/>
                <c:pt idx="0">
                  <c:v>Net migration from the rest of the UK</c:v>
                </c:pt>
              </c:strCache>
            </c:strRef>
          </c:tx>
          <c:spPr>
            <a:ln w="38100">
              <a:solidFill>
                <a:srgbClr val="248078"/>
              </a:solidFill>
              <a:prstDash val="sysDash"/>
            </a:ln>
          </c:spPr>
          <c:marker>
            <c:symbol val="none"/>
          </c:marker>
          <c:dPt>
            <c:idx val="39"/>
            <c:marker>
              <c:symbol val="circle"/>
              <c:size val="12"/>
              <c:spPr>
                <a:solidFill>
                  <a:schemeClr val="bg1"/>
                </a:solidFill>
                <a:ln w="25400">
                  <a:solidFill>
                    <a:srgbClr val="248078"/>
                  </a:solidFill>
                </a:ln>
              </c:spPr>
            </c:marker>
            <c:bubble3D val="0"/>
            <c:extLst>
              <c:ext xmlns:c16="http://schemas.microsoft.com/office/drawing/2014/chart" uri="{C3380CC4-5D6E-409C-BE32-E72D297353CC}">
                <c16:uniqueId val="{00000000-A3BD-4B21-8A35-91347D081620}"/>
              </c:ext>
            </c:extLst>
          </c:dPt>
          <c:dLbls>
            <c:dLbl>
              <c:idx val="39"/>
              <c:layout>
                <c:manualLayout>
                  <c:x val="-3.991130820399124E-2"/>
                  <c:y val="3.9144203065821982E-2"/>
                </c:manualLayout>
              </c:layout>
              <c:tx>
                <c:rich>
                  <a:bodyPr/>
                  <a:lstStyle/>
                  <a:p>
                    <a:pPr>
                      <a:defRPr sz="1400" b="1">
                        <a:solidFill>
                          <a:srgbClr val="248078"/>
                        </a:solidFill>
                      </a:defRPr>
                    </a:pPr>
                    <a:r>
                      <a:rPr lang="en-US"/>
                      <a:t>+9.0k</a:t>
                    </a:r>
                  </a:p>
                </c:rich>
              </c:tx>
              <c:numFmt formatCode="#,##0.0" sourceLinked="0"/>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BD-4B21-8A35-91347D081620}"/>
                </c:ext>
              </c:extLst>
            </c:dLbl>
            <c:spPr>
              <a:noFill/>
              <a:ln>
                <a:noFill/>
              </a:ln>
              <a:effectLst/>
            </c:spPr>
            <c:txPr>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5'!$C$6:$C$45</c:f>
              <c:numCache>
                <c:formatCode>#,##0</c:formatCode>
                <c:ptCount val="40"/>
                <c:pt idx="0">
                  <c:v>15500</c:v>
                </c:pt>
                <c:pt idx="1">
                  <c:v>12500</c:v>
                </c:pt>
                <c:pt idx="2">
                  <c:v>8900</c:v>
                </c:pt>
                <c:pt idx="3">
                  <c:v>8800</c:v>
                </c:pt>
                <c:pt idx="4">
                  <c:v>11500</c:v>
                </c:pt>
                <c:pt idx="5">
                  <c:v>4100</c:v>
                </c:pt>
                <c:pt idx="6">
                  <c:v>3300</c:v>
                </c:pt>
                <c:pt idx="7">
                  <c:v>2900</c:v>
                </c:pt>
                <c:pt idx="8">
                  <c:v>3000</c:v>
                </c:pt>
                <c:pt idx="9">
                  <c:v>7900</c:v>
                </c:pt>
                <c:pt idx="10">
                  <c:v>9600</c:v>
                </c:pt>
                <c:pt idx="11">
                  <c:v>8400</c:v>
                </c:pt>
                <c:pt idx="12">
                  <c:v>8800</c:v>
                </c:pt>
                <c:pt idx="13">
                  <c:v>10500</c:v>
                </c:pt>
                <c:pt idx="14">
                  <c:v>10000</c:v>
                </c:pt>
                <c:pt idx="15">
                  <c:v>9300</c:v>
                </c:pt>
                <c:pt idx="16">
                  <c:v>9300</c:v>
                </c:pt>
                <c:pt idx="17">
                  <c:v>9200</c:v>
                </c:pt>
                <c:pt idx="18">
                  <c:v>9100</c:v>
                </c:pt>
                <c:pt idx="19">
                  <c:v>9200</c:v>
                </c:pt>
                <c:pt idx="20">
                  <c:v>9200</c:v>
                </c:pt>
                <c:pt idx="21">
                  <c:v>9300</c:v>
                </c:pt>
                <c:pt idx="22">
                  <c:v>9400</c:v>
                </c:pt>
                <c:pt idx="23">
                  <c:v>9500</c:v>
                </c:pt>
                <c:pt idx="24">
                  <c:v>9600</c:v>
                </c:pt>
                <c:pt idx="25">
                  <c:v>9600</c:v>
                </c:pt>
                <c:pt idx="26">
                  <c:v>9600</c:v>
                </c:pt>
                <c:pt idx="27">
                  <c:v>9500</c:v>
                </c:pt>
                <c:pt idx="28">
                  <c:v>9500</c:v>
                </c:pt>
                <c:pt idx="29">
                  <c:v>9400</c:v>
                </c:pt>
                <c:pt idx="30">
                  <c:v>9300</c:v>
                </c:pt>
                <c:pt idx="31">
                  <c:v>9200</c:v>
                </c:pt>
                <c:pt idx="32">
                  <c:v>9100</c:v>
                </c:pt>
                <c:pt idx="33">
                  <c:v>9000</c:v>
                </c:pt>
                <c:pt idx="34">
                  <c:v>9000</c:v>
                </c:pt>
                <c:pt idx="35">
                  <c:v>8900</c:v>
                </c:pt>
                <c:pt idx="36">
                  <c:v>8900</c:v>
                </c:pt>
                <c:pt idx="37">
                  <c:v>8900</c:v>
                </c:pt>
                <c:pt idx="38">
                  <c:v>9000</c:v>
                </c:pt>
                <c:pt idx="39">
                  <c:v>9000</c:v>
                </c:pt>
              </c:numCache>
            </c:numRef>
          </c:val>
          <c:smooth val="0"/>
          <c:extLst>
            <c:ext xmlns:c16="http://schemas.microsoft.com/office/drawing/2014/chart" uri="{C3380CC4-5D6E-409C-BE32-E72D297353CC}">
              <c16:uniqueId val="{00000001-A3BD-4B21-8A35-91347D081620}"/>
            </c:ext>
          </c:extLst>
        </c:ser>
        <c:ser>
          <c:idx val="2"/>
          <c:order val="2"/>
          <c:tx>
            <c:strRef>
              <c:f>'Data Fig 5'!$C$3</c:f>
              <c:strCache>
                <c:ptCount val="1"/>
                <c:pt idx="0">
                  <c:v>Net migration from the rest of the UK</c:v>
                </c:pt>
              </c:strCache>
            </c:strRef>
          </c:tx>
          <c:spPr>
            <a:ln w="38100">
              <a:solidFill>
                <a:srgbClr val="248078"/>
              </a:solidFill>
            </a:ln>
          </c:spPr>
          <c:marker>
            <c:symbol val="none"/>
          </c:marker>
          <c:dPt>
            <c:idx val="14"/>
            <c:marker>
              <c:symbol val="circle"/>
              <c:size val="12"/>
              <c:spPr>
                <a:solidFill>
                  <a:srgbClr val="248078"/>
                </a:solidFill>
                <a:ln>
                  <a:solidFill>
                    <a:srgbClr val="1C625B"/>
                  </a:solidFill>
                </a:ln>
              </c:spPr>
            </c:marker>
            <c:bubble3D val="0"/>
            <c:extLst>
              <c:ext xmlns:c16="http://schemas.microsoft.com/office/drawing/2014/chart" uri="{C3380CC4-5D6E-409C-BE32-E72D297353CC}">
                <c16:uniqueId val="{00000002-A3BD-4B21-8A35-91347D081620}"/>
              </c:ext>
            </c:extLst>
          </c:dPt>
          <c:dLbls>
            <c:dLbl>
              <c:idx val="14"/>
              <c:layout>
                <c:manualLayout>
                  <c:x val="-5.9127864005912786E-3"/>
                  <c:y val="4.7798951841117578E-2"/>
                </c:manualLayout>
              </c:layout>
              <c:tx>
                <c:rich>
                  <a:bodyPr/>
                  <a:lstStyle/>
                  <a:p>
                    <a:r>
                      <a:rPr lang="en-US"/>
                      <a:t>+10.0k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BD-4B21-8A35-91347D081620}"/>
                </c:ext>
              </c:extLst>
            </c:dLbl>
            <c:numFmt formatCode="#,##0.0" sourceLinked="0"/>
            <c:spPr>
              <a:noFill/>
              <a:ln>
                <a:noFill/>
              </a:ln>
              <a:effectLst/>
            </c:spPr>
            <c:txPr>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5'!$C$6:$C$20</c:f>
              <c:numCache>
                <c:formatCode>#,##0</c:formatCode>
                <c:ptCount val="15"/>
                <c:pt idx="0">
                  <c:v>15500</c:v>
                </c:pt>
                <c:pt idx="1">
                  <c:v>12500</c:v>
                </c:pt>
                <c:pt idx="2">
                  <c:v>8900</c:v>
                </c:pt>
                <c:pt idx="3">
                  <c:v>8800</c:v>
                </c:pt>
                <c:pt idx="4">
                  <c:v>11500</c:v>
                </c:pt>
                <c:pt idx="5">
                  <c:v>4100</c:v>
                </c:pt>
                <c:pt idx="6">
                  <c:v>3300</c:v>
                </c:pt>
                <c:pt idx="7">
                  <c:v>2900</c:v>
                </c:pt>
                <c:pt idx="8">
                  <c:v>3000</c:v>
                </c:pt>
                <c:pt idx="9">
                  <c:v>7900</c:v>
                </c:pt>
                <c:pt idx="10">
                  <c:v>9600</c:v>
                </c:pt>
                <c:pt idx="11">
                  <c:v>8400</c:v>
                </c:pt>
                <c:pt idx="12">
                  <c:v>8800</c:v>
                </c:pt>
                <c:pt idx="13">
                  <c:v>10500</c:v>
                </c:pt>
                <c:pt idx="14">
                  <c:v>10000</c:v>
                </c:pt>
              </c:numCache>
            </c:numRef>
          </c:val>
          <c:smooth val="0"/>
          <c:extLst>
            <c:ext xmlns:c16="http://schemas.microsoft.com/office/drawing/2014/chart" uri="{C3380CC4-5D6E-409C-BE32-E72D297353CC}">
              <c16:uniqueId val="{00000003-A3BD-4B21-8A35-91347D081620}"/>
            </c:ext>
          </c:extLst>
        </c:ser>
        <c:ser>
          <c:idx val="3"/>
          <c:order val="3"/>
          <c:tx>
            <c:strRef>
              <c:f>'Data Fig 5'!$D$3</c:f>
              <c:strCache>
                <c:ptCount val="1"/>
                <c:pt idx="0">
                  <c:v>Net migration from overseas</c:v>
                </c:pt>
              </c:strCache>
            </c:strRef>
          </c:tx>
          <c:spPr>
            <a:ln w="38100">
              <a:solidFill>
                <a:srgbClr val="96D0CB"/>
              </a:solidFill>
            </a:ln>
          </c:spPr>
          <c:marker>
            <c:symbol val="none"/>
          </c:marker>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5'!$D$6:$D$20</c:f>
              <c:numCache>
                <c:formatCode>#,##0</c:formatCode>
                <c:ptCount val="15"/>
                <c:pt idx="0">
                  <c:v>3100</c:v>
                </c:pt>
                <c:pt idx="1">
                  <c:v>12800</c:v>
                </c:pt>
                <c:pt idx="2">
                  <c:v>9900</c:v>
                </c:pt>
                <c:pt idx="3">
                  <c:v>24200</c:v>
                </c:pt>
                <c:pt idx="4">
                  <c:v>14900</c:v>
                </c:pt>
                <c:pt idx="5">
                  <c:v>20300</c:v>
                </c:pt>
                <c:pt idx="6">
                  <c:v>22800</c:v>
                </c:pt>
                <c:pt idx="7">
                  <c:v>27300</c:v>
                </c:pt>
                <c:pt idx="8">
                  <c:v>9700</c:v>
                </c:pt>
                <c:pt idx="9">
                  <c:v>2100</c:v>
                </c:pt>
                <c:pt idx="10">
                  <c:v>8000</c:v>
                </c:pt>
                <c:pt idx="11">
                  <c:v>19600</c:v>
                </c:pt>
                <c:pt idx="12">
                  <c:v>22900</c:v>
                </c:pt>
                <c:pt idx="13">
                  <c:v>13400</c:v>
                </c:pt>
                <c:pt idx="14">
                  <c:v>10900</c:v>
                </c:pt>
              </c:numCache>
            </c:numRef>
          </c:val>
          <c:smooth val="0"/>
          <c:extLst>
            <c:ext xmlns:c16="http://schemas.microsoft.com/office/drawing/2014/chart" uri="{C3380CC4-5D6E-409C-BE32-E72D297353CC}">
              <c16:uniqueId val="{00000004-A3BD-4B21-8A35-91347D081620}"/>
            </c:ext>
          </c:extLst>
        </c:ser>
        <c:dLbls>
          <c:showLegendKey val="0"/>
          <c:showVal val="0"/>
          <c:showCatName val="0"/>
          <c:showSerName val="0"/>
          <c:showPercent val="0"/>
          <c:showBubbleSize val="0"/>
        </c:dLbls>
        <c:marker val="1"/>
        <c:smooth val="0"/>
        <c:axId val="156453888"/>
        <c:axId val="156472448"/>
      </c:lineChart>
      <c:lineChart>
        <c:grouping val="standard"/>
        <c:varyColors val="0"/>
        <c:ser>
          <c:idx val="1"/>
          <c:order val="1"/>
          <c:tx>
            <c:strRef>
              <c:f>'Data Fig 5'!$D$3</c:f>
              <c:strCache>
                <c:ptCount val="1"/>
                <c:pt idx="0">
                  <c:v>Net migration from overseas</c:v>
                </c:pt>
              </c:strCache>
            </c:strRef>
          </c:tx>
          <c:spPr>
            <a:ln w="38100">
              <a:solidFill>
                <a:srgbClr val="96D0CB"/>
              </a:solidFill>
              <a:prstDash val="sysDash"/>
            </a:ln>
          </c:spPr>
          <c:marker>
            <c:symbol val="none"/>
          </c:marker>
          <c:dPt>
            <c:idx val="14"/>
            <c:marker>
              <c:symbol val="circle"/>
              <c:size val="12"/>
              <c:spPr>
                <a:solidFill>
                  <a:srgbClr val="96D0CB"/>
                </a:solidFill>
                <a:ln>
                  <a:noFill/>
                </a:ln>
              </c:spPr>
            </c:marker>
            <c:bubble3D val="0"/>
            <c:extLst>
              <c:ext xmlns:c16="http://schemas.microsoft.com/office/drawing/2014/chart" uri="{C3380CC4-5D6E-409C-BE32-E72D297353CC}">
                <c16:uniqueId val="{00000005-A3BD-4B21-8A35-91347D081620}"/>
              </c:ext>
            </c:extLst>
          </c:dPt>
          <c:dPt>
            <c:idx val="39"/>
            <c:marker>
              <c:symbol val="circle"/>
              <c:size val="12"/>
              <c:spPr>
                <a:solidFill>
                  <a:schemeClr val="bg1"/>
                </a:solidFill>
                <a:ln w="25400">
                  <a:solidFill>
                    <a:srgbClr val="96D0CB"/>
                  </a:solidFill>
                </a:ln>
              </c:spPr>
            </c:marker>
            <c:bubble3D val="0"/>
            <c:extLst>
              <c:ext xmlns:c16="http://schemas.microsoft.com/office/drawing/2014/chart" uri="{C3380CC4-5D6E-409C-BE32-E72D297353CC}">
                <c16:uniqueId val="{00000006-A3BD-4B21-8A35-91347D081620}"/>
              </c:ext>
            </c:extLst>
          </c:dPt>
          <c:dLbls>
            <c:dLbl>
              <c:idx val="14"/>
              <c:layout>
                <c:manualLayout>
                  <c:x val="-1.4781966001478739E-3"/>
                  <c:y val="-3.2583891182983236E-2"/>
                </c:manualLayout>
              </c:layout>
              <c:tx>
                <c:rich>
                  <a:bodyPr/>
                  <a:lstStyle/>
                  <a:p>
                    <a:r>
                      <a:rPr lang="en-US"/>
                      <a:t>+10.9k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BD-4B21-8A35-91347D081620}"/>
                </c:ext>
              </c:extLst>
            </c:dLbl>
            <c:dLbl>
              <c:idx val="39"/>
              <c:layout>
                <c:manualLayout>
                  <c:x val="-4.1389504804139061E-2"/>
                  <c:y val="-3.9137363529884499E-2"/>
                </c:manualLayout>
              </c:layout>
              <c:tx>
                <c:rich>
                  <a:bodyPr/>
                  <a:lstStyle/>
                  <a:p>
                    <a:r>
                      <a:rPr lang="en-US"/>
                      <a:t>+9.5k</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BD-4B21-8A35-91347D081620}"/>
                </c:ext>
              </c:extLst>
            </c:dLbl>
            <c:numFmt formatCode="#,##0.0" sourceLinked="0"/>
            <c:spPr>
              <a:noFill/>
              <a:ln>
                <a:noFill/>
              </a:ln>
              <a:effectLst/>
            </c:spPr>
            <c:txPr>
              <a:bodyPr/>
              <a:lstStyle/>
              <a:p>
                <a:pPr>
                  <a:defRPr sz="1400" b="1">
                    <a:solidFill>
                      <a:srgbClr val="96D0C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3'!$B$5:$B$44</c:f>
              <c:numCache>
                <c:formatCode>General</c:formatCode>
                <c:ptCount val="40"/>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7">
                  <c:v>2031</c:v>
                </c:pt>
                <c:pt idx="28">
                  <c:v>2032</c:v>
                </c:pt>
                <c:pt idx="29">
                  <c:v>2033</c:v>
                </c:pt>
                <c:pt idx="30">
                  <c:v>2034</c:v>
                </c:pt>
                <c:pt idx="31">
                  <c:v>2035</c:v>
                </c:pt>
                <c:pt idx="32">
                  <c:v>2036</c:v>
                </c:pt>
                <c:pt idx="33">
                  <c:v>2037</c:v>
                </c:pt>
                <c:pt idx="34">
                  <c:v>2038</c:v>
                </c:pt>
                <c:pt idx="35">
                  <c:v>2039</c:v>
                </c:pt>
                <c:pt idx="36">
                  <c:v>2040</c:v>
                </c:pt>
                <c:pt idx="37">
                  <c:v>2041</c:v>
                </c:pt>
                <c:pt idx="38">
                  <c:v>2042</c:v>
                </c:pt>
                <c:pt idx="39">
                  <c:v>2043</c:v>
                </c:pt>
              </c:numCache>
            </c:numRef>
          </c:cat>
          <c:val>
            <c:numRef>
              <c:f>'Data Fig 5'!$D$6:$D$45</c:f>
              <c:numCache>
                <c:formatCode>#,##0</c:formatCode>
                <c:ptCount val="40"/>
                <c:pt idx="0">
                  <c:v>3100</c:v>
                </c:pt>
                <c:pt idx="1">
                  <c:v>12800</c:v>
                </c:pt>
                <c:pt idx="2">
                  <c:v>9900</c:v>
                </c:pt>
                <c:pt idx="3">
                  <c:v>24200</c:v>
                </c:pt>
                <c:pt idx="4">
                  <c:v>14900</c:v>
                </c:pt>
                <c:pt idx="5">
                  <c:v>20300</c:v>
                </c:pt>
                <c:pt idx="6">
                  <c:v>22800</c:v>
                </c:pt>
                <c:pt idx="7">
                  <c:v>27300</c:v>
                </c:pt>
                <c:pt idx="8">
                  <c:v>9700</c:v>
                </c:pt>
                <c:pt idx="9">
                  <c:v>2100</c:v>
                </c:pt>
                <c:pt idx="10">
                  <c:v>8000</c:v>
                </c:pt>
                <c:pt idx="11">
                  <c:v>19600</c:v>
                </c:pt>
                <c:pt idx="12">
                  <c:v>22900</c:v>
                </c:pt>
                <c:pt idx="13">
                  <c:v>13400</c:v>
                </c:pt>
                <c:pt idx="14">
                  <c:v>10900</c:v>
                </c:pt>
                <c:pt idx="15">
                  <c:v>10600</c:v>
                </c:pt>
                <c:pt idx="16">
                  <c:v>10100</c:v>
                </c:pt>
                <c:pt idx="17">
                  <c:v>9500</c:v>
                </c:pt>
                <c:pt idx="18">
                  <c:v>9500</c:v>
                </c:pt>
                <c:pt idx="19">
                  <c:v>9500</c:v>
                </c:pt>
                <c:pt idx="20">
                  <c:v>9500</c:v>
                </c:pt>
                <c:pt idx="21">
                  <c:v>9500</c:v>
                </c:pt>
                <c:pt idx="22">
                  <c:v>9500</c:v>
                </c:pt>
                <c:pt idx="23">
                  <c:v>9500</c:v>
                </c:pt>
                <c:pt idx="24">
                  <c:v>9500</c:v>
                </c:pt>
                <c:pt idx="25">
                  <c:v>9500</c:v>
                </c:pt>
                <c:pt idx="26">
                  <c:v>9500</c:v>
                </c:pt>
                <c:pt idx="27">
                  <c:v>9500</c:v>
                </c:pt>
                <c:pt idx="28">
                  <c:v>9500</c:v>
                </c:pt>
                <c:pt idx="29">
                  <c:v>9500</c:v>
                </c:pt>
                <c:pt idx="30">
                  <c:v>9500</c:v>
                </c:pt>
                <c:pt idx="31">
                  <c:v>9500</c:v>
                </c:pt>
                <c:pt idx="32">
                  <c:v>9500</c:v>
                </c:pt>
                <c:pt idx="33">
                  <c:v>9500</c:v>
                </c:pt>
                <c:pt idx="34">
                  <c:v>9500</c:v>
                </c:pt>
                <c:pt idx="35">
                  <c:v>9500</c:v>
                </c:pt>
                <c:pt idx="36">
                  <c:v>9500</c:v>
                </c:pt>
                <c:pt idx="37">
                  <c:v>9500</c:v>
                </c:pt>
                <c:pt idx="38">
                  <c:v>9500</c:v>
                </c:pt>
                <c:pt idx="39">
                  <c:v>9500</c:v>
                </c:pt>
              </c:numCache>
            </c:numRef>
          </c:val>
          <c:smooth val="0"/>
          <c:extLst>
            <c:ext xmlns:c16="http://schemas.microsoft.com/office/drawing/2014/chart" uri="{C3380CC4-5D6E-409C-BE32-E72D297353CC}">
              <c16:uniqueId val="{00000007-A3BD-4B21-8A35-91347D081620}"/>
            </c:ext>
          </c:extLst>
        </c:ser>
        <c:dLbls>
          <c:showLegendKey val="0"/>
          <c:showVal val="0"/>
          <c:showCatName val="0"/>
          <c:showSerName val="0"/>
          <c:showPercent val="0"/>
          <c:showBubbleSize val="0"/>
        </c:dLbls>
        <c:marker val="1"/>
        <c:smooth val="0"/>
        <c:axId val="156485120"/>
        <c:axId val="156474752"/>
      </c:lineChart>
      <c:catAx>
        <c:axId val="1564538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 to 30</a:t>
                </a:r>
                <a:r>
                  <a:rPr lang="en-GB" sz="1400" baseline="0"/>
                  <a:t> June</a:t>
                </a:r>
                <a:endParaRPr lang="en-GB" sz="1400"/>
              </a:p>
            </c:rich>
          </c:tx>
          <c:layout>
            <c:manualLayout>
              <c:xMode val="edge"/>
              <c:yMode val="edge"/>
              <c:x val="0.43098893680418549"/>
              <c:y val="0.89348123829798143"/>
            </c:manualLayout>
          </c:layout>
          <c:overlay val="0"/>
        </c:title>
        <c:numFmt formatCode="General" sourceLinked="1"/>
        <c:majorTickMark val="cross"/>
        <c:minorTickMark val="none"/>
        <c:tickLblPos val="none"/>
        <c:spPr>
          <a:ln w="3175">
            <a:solidFill>
              <a:srgbClr val="000000"/>
            </a:solidFill>
            <a:prstDash val="solid"/>
          </a:ln>
        </c:spPr>
        <c:txPr>
          <a:bodyPr rot="0" vert="horz"/>
          <a:lstStyle/>
          <a:p>
            <a:pPr>
              <a:defRPr sz="1100" b="0" i="0" u="none" strike="noStrike" baseline="0">
                <a:solidFill>
                  <a:sysClr val="windowText" lastClr="000000"/>
                </a:solidFill>
                <a:latin typeface="Arial"/>
                <a:ea typeface="Arial"/>
                <a:cs typeface="Arial"/>
              </a:defRPr>
            </a:pPr>
            <a:endParaRPr lang="en-US"/>
          </a:p>
        </c:txPr>
        <c:crossAx val="156472448"/>
        <c:crosses val="autoZero"/>
        <c:auto val="1"/>
        <c:lblAlgn val="ctr"/>
        <c:lblOffset val="100"/>
        <c:tickLblSkip val="3"/>
        <c:tickMarkSkip val="3"/>
        <c:noMultiLvlLbl val="1"/>
      </c:catAx>
      <c:valAx>
        <c:axId val="156472448"/>
        <c:scaling>
          <c:orientation val="minMax"/>
          <c:max val="30000"/>
          <c:min val="-5000"/>
        </c:scaling>
        <c:delete val="0"/>
        <c:axPos val="l"/>
        <c:title>
          <c:tx>
            <c:rich>
              <a:bodyPr/>
              <a:lstStyle/>
              <a:p>
                <a:pPr>
                  <a:defRPr sz="1400" b="1" i="0" u="none" strike="noStrike" baseline="0">
                    <a:solidFill>
                      <a:srgbClr val="000000"/>
                    </a:solidFill>
                    <a:latin typeface="Arial"/>
                    <a:ea typeface="Arial"/>
                    <a:cs typeface="Arial"/>
                  </a:defRPr>
                </a:pPr>
                <a:r>
                  <a:rPr lang="en-GB" sz="1400"/>
                  <a:t>Persons </a:t>
                </a:r>
              </a:p>
            </c:rich>
          </c:tx>
          <c:layout>
            <c:manualLayout>
              <c:xMode val="edge"/>
              <c:yMode val="edge"/>
              <c:x val="2.9563932002956393E-3"/>
              <c:y val="0.31321381244282576"/>
            </c:manualLayout>
          </c:layout>
          <c:overlay val="0"/>
        </c:title>
        <c:numFmt formatCode="#,##0" sourceLinked="1"/>
        <c:majorTickMark val="none"/>
        <c:minorTickMark val="out"/>
        <c:tickLblPos val="nextTo"/>
        <c:spPr>
          <a:ln>
            <a:noFill/>
          </a:ln>
        </c:spPr>
        <c:txPr>
          <a:bodyPr rot="0" vert="horz" anchor="t" anchorCtr="0"/>
          <a:lstStyle/>
          <a:p>
            <a:pPr>
              <a:defRPr sz="1200" b="0" i="0" u="none" strike="noStrike" baseline="0">
                <a:solidFill>
                  <a:sysClr val="windowText" lastClr="000000"/>
                </a:solidFill>
                <a:latin typeface="Arial"/>
                <a:ea typeface="Arial"/>
                <a:cs typeface="Arial"/>
              </a:defRPr>
            </a:pPr>
            <a:endParaRPr lang="en-US"/>
          </a:p>
        </c:txPr>
        <c:crossAx val="156453888"/>
        <c:crossesAt val="1"/>
        <c:crossBetween val="midCat"/>
        <c:majorUnit val="5000"/>
        <c:minorUnit val="5000"/>
      </c:valAx>
      <c:valAx>
        <c:axId val="156474752"/>
        <c:scaling>
          <c:orientation val="minMax"/>
          <c:max val="30000"/>
          <c:min val="-5000"/>
        </c:scaling>
        <c:delete val="0"/>
        <c:axPos val="r"/>
        <c:numFmt formatCode="#,##0" sourceLinked="1"/>
        <c:majorTickMark val="out"/>
        <c:minorTickMark val="none"/>
        <c:tickLblPos val="nextTo"/>
        <c:spPr>
          <a:ln>
            <a:noFill/>
          </a:ln>
        </c:spPr>
        <c:txPr>
          <a:bodyPr/>
          <a:lstStyle/>
          <a:p>
            <a:pPr>
              <a:defRPr sz="600">
                <a:solidFill>
                  <a:schemeClr val="bg1"/>
                </a:solidFill>
              </a:defRPr>
            </a:pPr>
            <a:endParaRPr lang="en-US"/>
          </a:p>
        </c:txPr>
        <c:crossAx val="156485120"/>
        <c:crosses val="max"/>
        <c:crossBetween val="midCat"/>
      </c:valAx>
      <c:catAx>
        <c:axId val="156485120"/>
        <c:scaling>
          <c:orientation val="minMax"/>
        </c:scaling>
        <c:delete val="0"/>
        <c:axPos val="b"/>
        <c:numFmt formatCode="General" sourceLinked="1"/>
        <c:majorTickMark val="out"/>
        <c:minorTickMark val="none"/>
        <c:tickLblPos val="nextTo"/>
        <c:spPr>
          <a:ln>
            <a:noFill/>
          </a:ln>
        </c:spPr>
        <c:txPr>
          <a:bodyPr/>
          <a:lstStyle/>
          <a:p>
            <a:pPr>
              <a:defRPr sz="1200"/>
            </a:pPr>
            <a:endParaRPr lang="en-US"/>
          </a:p>
        </c:txPr>
        <c:crossAx val="156474752"/>
        <c:crossesAt val="-4.9999999999999991E+40"/>
        <c:auto val="1"/>
        <c:lblAlgn val="ctr"/>
        <c:lblOffset val="100"/>
        <c:tickLblSkip val="3"/>
        <c:tickMarkSkip val="3"/>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6: Population of Scotland by age and sex, mid-2018 and mid-2043</a:t>
            </a:r>
            <a:endParaRPr lang="en-GB" sz="1400">
              <a:effectLst/>
            </a:endParaRPr>
          </a:p>
        </c:rich>
      </c:tx>
      <c:layout>
        <c:manualLayout>
          <c:xMode val="edge"/>
          <c:yMode val="edge"/>
          <c:x val="0.15212554952370083"/>
          <c:y val="0"/>
        </c:manualLayout>
      </c:layout>
      <c:overlay val="0"/>
    </c:title>
    <c:autoTitleDeleted val="0"/>
    <c:plotArea>
      <c:layout>
        <c:manualLayout>
          <c:layoutTarget val="inner"/>
          <c:xMode val="edge"/>
          <c:yMode val="edge"/>
          <c:x val="0.1316709324377931"/>
          <c:y val="8.4791316339694833E-2"/>
          <c:w val="0.71144585187721088"/>
          <c:h val="0.81191361232130244"/>
        </c:manualLayout>
      </c:layout>
      <c:barChart>
        <c:barDir val="bar"/>
        <c:grouping val="clustered"/>
        <c:varyColors val="0"/>
        <c:ser>
          <c:idx val="1"/>
          <c:order val="0"/>
          <c:tx>
            <c:strRef>
              <c:f>'Data Fig 6'!$E$4</c:f>
              <c:strCache>
                <c:ptCount val="1"/>
                <c:pt idx="0">
                  <c:v>Female - 2018</c:v>
                </c:pt>
              </c:strCache>
            </c:strRef>
          </c:tx>
          <c:spPr>
            <a:solidFill>
              <a:srgbClr val="2DA197"/>
            </a:solidFill>
          </c:spPr>
          <c:invertIfNegative val="0"/>
          <c:cat>
            <c:numRef>
              <c:f>'Data Fig 6'!$A$6:$A$106</c:f>
              <c:numCache>
                <c:formatCode>##\ ##0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'Data Fig 6'!$E$6:$E$106</c:f>
              <c:numCache>
                <c:formatCode>#,##0</c:formatCode>
                <c:ptCount val="101"/>
                <c:pt idx="0">
                  <c:v>25478</c:v>
                </c:pt>
                <c:pt idx="1">
                  <c:v>26041</c:v>
                </c:pt>
                <c:pt idx="2">
                  <c:v>27052</c:v>
                </c:pt>
                <c:pt idx="3">
                  <c:v>27769</c:v>
                </c:pt>
                <c:pt idx="4">
                  <c:v>27943</c:v>
                </c:pt>
                <c:pt idx="5">
                  <c:v>28697</c:v>
                </c:pt>
                <c:pt idx="6">
                  <c:v>29249</c:v>
                </c:pt>
                <c:pt idx="7">
                  <c:v>30334</c:v>
                </c:pt>
                <c:pt idx="8">
                  <c:v>29085</c:v>
                </c:pt>
                <c:pt idx="9">
                  <c:v>29878</c:v>
                </c:pt>
                <c:pt idx="10">
                  <c:v>29763</c:v>
                </c:pt>
                <c:pt idx="11">
                  <c:v>28452</c:v>
                </c:pt>
                <c:pt idx="12">
                  <c:v>27978</c:v>
                </c:pt>
                <c:pt idx="13">
                  <c:v>27444</c:v>
                </c:pt>
                <c:pt idx="14">
                  <c:v>26887</c:v>
                </c:pt>
                <c:pt idx="15">
                  <c:v>26316</c:v>
                </c:pt>
                <c:pt idx="16">
                  <c:v>26180</c:v>
                </c:pt>
                <c:pt idx="17">
                  <c:v>27395</c:v>
                </c:pt>
                <c:pt idx="18">
                  <c:v>28010</c:v>
                </c:pt>
                <c:pt idx="19">
                  <c:v>31258</c:v>
                </c:pt>
                <c:pt idx="20">
                  <c:v>32817</c:v>
                </c:pt>
                <c:pt idx="21">
                  <c:v>34397</c:v>
                </c:pt>
                <c:pt idx="22">
                  <c:v>34625</c:v>
                </c:pt>
                <c:pt idx="23">
                  <c:v>35203</c:v>
                </c:pt>
                <c:pt idx="24">
                  <c:v>36295</c:v>
                </c:pt>
                <c:pt idx="25">
                  <c:v>37508</c:v>
                </c:pt>
                <c:pt idx="26">
                  <c:v>39612</c:v>
                </c:pt>
                <c:pt idx="27">
                  <c:v>39220</c:v>
                </c:pt>
                <c:pt idx="28">
                  <c:v>37773</c:v>
                </c:pt>
                <c:pt idx="29">
                  <c:v>37695</c:v>
                </c:pt>
                <c:pt idx="30">
                  <c:v>37934</c:v>
                </c:pt>
                <c:pt idx="31">
                  <c:v>36980</c:v>
                </c:pt>
                <c:pt idx="32">
                  <c:v>36365</c:v>
                </c:pt>
                <c:pt idx="33">
                  <c:v>36579</c:v>
                </c:pt>
                <c:pt idx="34">
                  <c:v>35459</c:v>
                </c:pt>
                <c:pt idx="35">
                  <c:v>35961</c:v>
                </c:pt>
                <c:pt idx="36">
                  <c:v>36497</c:v>
                </c:pt>
                <c:pt idx="37">
                  <c:v>35913</c:v>
                </c:pt>
                <c:pt idx="38">
                  <c:v>35192</c:v>
                </c:pt>
                <c:pt idx="39">
                  <c:v>33685</c:v>
                </c:pt>
                <c:pt idx="40">
                  <c:v>31815</c:v>
                </c:pt>
                <c:pt idx="41">
                  <c:v>30712</c:v>
                </c:pt>
                <c:pt idx="42">
                  <c:v>32769</c:v>
                </c:pt>
                <c:pt idx="43">
                  <c:v>33233</c:v>
                </c:pt>
                <c:pt idx="44">
                  <c:v>33418</c:v>
                </c:pt>
                <c:pt idx="45">
                  <c:v>35596</c:v>
                </c:pt>
                <c:pt idx="46">
                  <c:v>38172</c:v>
                </c:pt>
                <c:pt idx="47">
                  <c:v>39954</c:v>
                </c:pt>
                <c:pt idx="48">
                  <c:v>39228</c:v>
                </c:pt>
                <c:pt idx="49">
                  <c:v>40776</c:v>
                </c:pt>
                <c:pt idx="50">
                  <c:v>41471</c:v>
                </c:pt>
                <c:pt idx="51">
                  <c:v>41295</c:v>
                </c:pt>
                <c:pt idx="52">
                  <c:v>41262</c:v>
                </c:pt>
                <c:pt idx="53">
                  <c:v>42493</c:v>
                </c:pt>
                <c:pt idx="54">
                  <c:v>42297</c:v>
                </c:pt>
                <c:pt idx="55">
                  <c:v>41967</c:v>
                </c:pt>
                <c:pt idx="56">
                  <c:v>40603</c:v>
                </c:pt>
                <c:pt idx="57">
                  <c:v>39689</c:v>
                </c:pt>
                <c:pt idx="58">
                  <c:v>38242</c:v>
                </c:pt>
                <c:pt idx="59">
                  <c:v>38107</c:v>
                </c:pt>
                <c:pt idx="60">
                  <c:v>37003</c:v>
                </c:pt>
                <c:pt idx="61">
                  <c:v>35770</c:v>
                </c:pt>
                <c:pt idx="62">
                  <c:v>34621</c:v>
                </c:pt>
                <c:pt idx="63">
                  <c:v>33182</c:v>
                </c:pt>
                <c:pt idx="64">
                  <c:v>32487</c:v>
                </c:pt>
                <c:pt idx="65">
                  <c:v>31832</c:v>
                </c:pt>
                <c:pt idx="66">
                  <c:v>30645</c:v>
                </c:pt>
                <c:pt idx="67">
                  <c:v>30850</c:v>
                </c:pt>
                <c:pt idx="68">
                  <c:v>30733</c:v>
                </c:pt>
                <c:pt idx="69">
                  <c:v>31339</c:v>
                </c:pt>
                <c:pt idx="70">
                  <c:v>32133</c:v>
                </c:pt>
                <c:pt idx="71">
                  <c:v>34834</c:v>
                </c:pt>
                <c:pt idx="72">
                  <c:v>26024</c:v>
                </c:pt>
                <c:pt idx="73">
                  <c:v>24750</c:v>
                </c:pt>
                <c:pt idx="74">
                  <c:v>24869</c:v>
                </c:pt>
                <c:pt idx="75">
                  <c:v>23982</c:v>
                </c:pt>
                <c:pt idx="76">
                  <c:v>21992</c:v>
                </c:pt>
                <c:pt idx="77">
                  <c:v>20286</c:v>
                </c:pt>
                <c:pt idx="78">
                  <c:v>20280</c:v>
                </c:pt>
                <c:pt idx="79">
                  <c:v>19521</c:v>
                </c:pt>
                <c:pt idx="80">
                  <c:v>18649</c:v>
                </c:pt>
                <c:pt idx="81">
                  <c:v>17658</c:v>
                </c:pt>
                <c:pt idx="82">
                  <c:v>16493</c:v>
                </c:pt>
                <c:pt idx="83">
                  <c:v>15250</c:v>
                </c:pt>
                <c:pt idx="84">
                  <c:v>13884</c:v>
                </c:pt>
                <c:pt idx="85">
                  <c:v>12460</c:v>
                </c:pt>
                <c:pt idx="86">
                  <c:v>11739</c:v>
                </c:pt>
                <c:pt idx="87">
                  <c:v>10286</c:v>
                </c:pt>
                <c:pt idx="88">
                  <c:v>8882</c:v>
                </c:pt>
                <c:pt idx="89">
                  <c:v>7590</c:v>
                </c:pt>
                <c:pt idx="90">
                  <c:v>6396</c:v>
                </c:pt>
                <c:pt idx="91">
                  <c:v>5460</c:v>
                </c:pt>
                <c:pt idx="92">
                  <c:v>4497</c:v>
                </c:pt>
                <c:pt idx="93">
                  <c:v>3488</c:v>
                </c:pt>
                <c:pt idx="94">
                  <c:v>2720</c:v>
                </c:pt>
                <c:pt idx="95">
                  <c:v>2039</c:v>
                </c:pt>
                <c:pt idx="96">
                  <c:v>1604</c:v>
                </c:pt>
                <c:pt idx="97">
                  <c:v>1163</c:v>
                </c:pt>
                <c:pt idx="98">
                  <c:v>863</c:v>
                </c:pt>
                <c:pt idx="99">
                  <c:v>392</c:v>
                </c:pt>
                <c:pt idx="100">
                  <c:v>685</c:v>
                </c:pt>
              </c:numCache>
            </c:numRef>
          </c:val>
          <c:extLst>
            <c:ext xmlns:c16="http://schemas.microsoft.com/office/drawing/2014/chart" uri="{C3380CC4-5D6E-409C-BE32-E72D297353CC}">
              <c16:uniqueId val="{00000000-AA47-4F1A-A0D0-30CE396DDCB7}"/>
            </c:ext>
          </c:extLst>
        </c:ser>
        <c:ser>
          <c:idx val="0"/>
          <c:order val="1"/>
          <c:tx>
            <c:strRef>
              <c:f>'Data Fig 6'!$C$4</c:f>
              <c:strCache>
                <c:ptCount val="1"/>
                <c:pt idx="0">
                  <c:v>Male - 2018</c:v>
                </c:pt>
              </c:strCache>
            </c:strRef>
          </c:tx>
          <c:spPr>
            <a:solidFill>
              <a:srgbClr val="2DA197"/>
            </a:solidFill>
          </c:spPr>
          <c:invertIfNegative val="0"/>
          <c:cat>
            <c:numRef>
              <c:f>'Data Fig 6'!$A$6:$A$106</c:f>
              <c:numCache>
                <c:formatCode>##\ ##0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'Data Fig 6'!$C$6:$C$106</c:f>
              <c:numCache>
                <c:formatCode>#,##0.000;#,##0</c:formatCode>
                <c:ptCount val="101"/>
                <c:pt idx="0">
                  <c:v>-26832</c:v>
                </c:pt>
                <c:pt idx="1">
                  <c:v>-27811</c:v>
                </c:pt>
                <c:pt idx="2">
                  <c:v>-29032</c:v>
                </c:pt>
                <c:pt idx="3">
                  <c:v>-29296</c:v>
                </c:pt>
                <c:pt idx="4">
                  <c:v>-29608</c:v>
                </c:pt>
                <c:pt idx="5">
                  <c:v>-30015</c:v>
                </c:pt>
                <c:pt idx="6">
                  <c:v>-31003</c:v>
                </c:pt>
                <c:pt idx="7">
                  <c:v>-31760</c:v>
                </c:pt>
                <c:pt idx="8">
                  <c:v>-30122</c:v>
                </c:pt>
                <c:pt idx="9">
                  <c:v>-30946</c:v>
                </c:pt>
                <c:pt idx="10">
                  <c:v>-30815</c:v>
                </c:pt>
                <c:pt idx="11">
                  <c:v>-29788</c:v>
                </c:pt>
                <c:pt idx="12">
                  <c:v>-29050</c:v>
                </c:pt>
                <c:pt idx="13">
                  <c:v>-29105</c:v>
                </c:pt>
                <c:pt idx="14">
                  <c:v>-28508</c:v>
                </c:pt>
                <c:pt idx="15">
                  <c:v>-27445</c:v>
                </c:pt>
                <c:pt idx="16">
                  <c:v>-27290</c:v>
                </c:pt>
                <c:pt idx="17">
                  <c:v>-28431</c:v>
                </c:pt>
                <c:pt idx="18">
                  <c:v>-29913</c:v>
                </c:pt>
                <c:pt idx="19">
                  <c:v>-32326</c:v>
                </c:pt>
                <c:pt idx="20">
                  <c:v>-33736</c:v>
                </c:pt>
                <c:pt idx="21">
                  <c:v>-35241</c:v>
                </c:pt>
                <c:pt idx="22">
                  <c:v>-35695</c:v>
                </c:pt>
                <c:pt idx="23">
                  <c:v>-35912</c:v>
                </c:pt>
                <c:pt idx="24">
                  <c:v>-36703</c:v>
                </c:pt>
                <c:pt idx="25">
                  <c:v>-36944</c:v>
                </c:pt>
                <c:pt idx="26">
                  <c:v>-39075</c:v>
                </c:pt>
                <c:pt idx="27">
                  <c:v>-39374</c:v>
                </c:pt>
                <c:pt idx="28">
                  <c:v>-37825</c:v>
                </c:pt>
                <c:pt idx="29">
                  <c:v>-37314</c:v>
                </c:pt>
                <c:pt idx="30">
                  <c:v>-37276</c:v>
                </c:pt>
                <c:pt idx="31">
                  <c:v>-35819</c:v>
                </c:pt>
                <c:pt idx="32">
                  <c:v>-35819</c:v>
                </c:pt>
                <c:pt idx="33">
                  <c:v>-35044</c:v>
                </c:pt>
                <c:pt idx="34">
                  <c:v>-33983</c:v>
                </c:pt>
                <c:pt idx="35">
                  <c:v>-34304</c:v>
                </c:pt>
                <c:pt idx="36">
                  <c:v>-34613</c:v>
                </c:pt>
                <c:pt idx="37">
                  <c:v>-34557</c:v>
                </c:pt>
                <c:pt idx="38">
                  <c:v>-34016</c:v>
                </c:pt>
                <c:pt idx="39">
                  <c:v>-33259</c:v>
                </c:pt>
                <c:pt idx="40">
                  <c:v>-30305</c:v>
                </c:pt>
                <c:pt idx="41">
                  <c:v>-30240</c:v>
                </c:pt>
                <c:pt idx="42">
                  <c:v>-31456</c:v>
                </c:pt>
                <c:pt idx="43">
                  <c:v>-31362</c:v>
                </c:pt>
                <c:pt idx="44">
                  <c:v>-32212</c:v>
                </c:pt>
                <c:pt idx="45">
                  <c:v>-34047</c:v>
                </c:pt>
                <c:pt idx="46">
                  <c:v>-35633</c:v>
                </c:pt>
                <c:pt idx="47">
                  <c:v>-36742</c:v>
                </c:pt>
                <c:pt idx="48">
                  <c:v>-36320</c:v>
                </c:pt>
                <c:pt idx="49">
                  <c:v>-37819</c:v>
                </c:pt>
                <c:pt idx="50">
                  <c:v>-38490</c:v>
                </c:pt>
                <c:pt idx="51">
                  <c:v>-39277</c:v>
                </c:pt>
                <c:pt idx="52">
                  <c:v>-38616</c:v>
                </c:pt>
                <c:pt idx="53">
                  <c:v>-40178</c:v>
                </c:pt>
                <c:pt idx="54">
                  <c:v>-39308</c:v>
                </c:pt>
                <c:pt idx="55">
                  <c:v>-39354</c:v>
                </c:pt>
                <c:pt idx="56">
                  <c:v>-38748</c:v>
                </c:pt>
                <c:pt idx="57">
                  <c:v>-37685</c:v>
                </c:pt>
                <c:pt idx="58">
                  <c:v>-36500</c:v>
                </c:pt>
                <c:pt idx="59">
                  <c:v>-35765</c:v>
                </c:pt>
                <c:pt idx="60">
                  <c:v>-34827</c:v>
                </c:pt>
                <c:pt idx="61">
                  <c:v>-33894</c:v>
                </c:pt>
                <c:pt idx="62">
                  <c:v>-32738</c:v>
                </c:pt>
                <c:pt idx="63">
                  <c:v>-31050</c:v>
                </c:pt>
                <c:pt idx="64">
                  <c:v>-30734</c:v>
                </c:pt>
                <c:pt idx="65">
                  <c:v>-29878</c:v>
                </c:pt>
                <c:pt idx="66">
                  <c:v>-28670</c:v>
                </c:pt>
                <c:pt idx="67">
                  <c:v>-28628</c:v>
                </c:pt>
                <c:pt idx="68">
                  <c:v>-28748</c:v>
                </c:pt>
                <c:pt idx="69">
                  <c:v>-29090</c:v>
                </c:pt>
                <c:pt idx="70">
                  <c:v>-29649</c:v>
                </c:pt>
                <c:pt idx="71">
                  <c:v>-31649</c:v>
                </c:pt>
                <c:pt idx="72">
                  <c:v>-23530</c:v>
                </c:pt>
                <c:pt idx="73">
                  <c:v>-21656</c:v>
                </c:pt>
                <c:pt idx="74">
                  <c:v>-21871</c:v>
                </c:pt>
                <c:pt idx="75">
                  <c:v>-20050</c:v>
                </c:pt>
                <c:pt idx="76">
                  <c:v>-17826</c:v>
                </c:pt>
                <c:pt idx="77">
                  <c:v>-15984</c:v>
                </c:pt>
                <c:pt idx="78">
                  <c:v>-16027</c:v>
                </c:pt>
                <c:pt idx="79">
                  <c:v>-15154</c:v>
                </c:pt>
                <c:pt idx="80">
                  <c:v>-14285</c:v>
                </c:pt>
                <c:pt idx="81">
                  <c:v>-12610</c:v>
                </c:pt>
                <c:pt idx="82">
                  <c:v>-11644</c:v>
                </c:pt>
                <c:pt idx="83">
                  <c:v>-10622</c:v>
                </c:pt>
                <c:pt idx="84">
                  <c:v>-9163</c:v>
                </c:pt>
                <c:pt idx="85">
                  <c:v>-8139</c:v>
                </c:pt>
                <c:pt idx="86">
                  <c:v>-7240</c:v>
                </c:pt>
                <c:pt idx="87">
                  <c:v>-6118</c:v>
                </c:pt>
                <c:pt idx="88">
                  <c:v>-4905</c:v>
                </c:pt>
                <c:pt idx="89">
                  <c:v>-4090</c:v>
                </c:pt>
                <c:pt idx="90">
                  <c:v>-3237</c:v>
                </c:pt>
                <c:pt idx="91">
                  <c:v>-2582</c:v>
                </c:pt>
                <c:pt idx="92">
                  <c:v>-2019</c:v>
                </c:pt>
                <c:pt idx="93">
                  <c:v>-1506</c:v>
                </c:pt>
                <c:pt idx="94">
                  <c:v>-1120</c:v>
                </c:pt>
                <c:pt idx="95">
                  <c:v>-757</c:v>
                </c:pt>
                <c:pt idx="96">
                  <c:v>-547</c:v>
                </c:pt>
                <c:pt idx="97">
                  <c:v>-364</c:v>
                </c:pt>
                <c:pt idx="98">
                  <c:v>-246</c:v>
                </c:pt>
                <c:pt idx="99">
                  <c:v>-108</c:v>
                </c:pt>
                <c:pt idx="100">
                  <c:v>-134</c:v>
                </c:pt>
              </c:numCache>
            </c:numRef>
          </c:val>
          <c:extLst>
            <c:ext xmlns:c16="http://schemas.microsoft.com/office/drawing/2014/chart" uri="{C3380CC4-5D6E-409C-BE32-E72D297353CC}">
              <c16:uniqueId val="{00000001-AA47-4F1A-A0D0-30CE396DDCB7}"/>
            </c:ext>
          </c:extLst>
        </c:ser>
        <c:dLbls>
          <c:showLegendKey val="0"/>
          <c:showVal val="0"/>
          <c:showCatName val="0"/>
          <c:showSerName val="0"/>
          <c:showPercent val="0"/>
          <c:showBubbleSize val="0"/>
        </c:dLbls>
        <c:gapWidth val="0"/>
        <c:overlap val="100"/>
        <c:axId val="158315264"/>
        <c:axId val="158317184"/>
      </c:barChart>
      <c:scatterChart>
        <c:scatterStyle val="lineMarker"/>
        <c:varyColors val="0"/>
        <c:ser>
          <c:idx val="2"/>
          <c:order val="2"/>
          <c:tx>
            <c:strRef>
              <c:f>'Data Fig 6'!$D$4</c:f>
              <c:strCache>
                <c:ptCount val="1"/>
                <c:pt idx="0">
                  <c:v>Male - 2043</c:v>
                </c:pt>
              </c:strCache>
            </c:strRef>
          </c:tx>
          <c:spPr>
            <a:ln w="38100">
              <a:solidFill>
                <a:schemeClr val="tx1"/>
              </a:solidFill>
            </a:ln>
          </c:spPr>
          <c:marker>
            <c:symbol val="none"/>
          </c:marker>
          <c:xVal>
            <c:numRef>
              <c:f>'Data Fig 6'!$D$6:$D$106</c:f>
              <c:numCache>
                <c:formatCode>#,##0.000;#,##0</c:formatCode>
                <c:ptCount val="101"/>
                <c:pt idx="0">
                  <c:v>-25732</c:v>
                </c:pt>
                <c:pt idx="1">
                  <c:v>-25889</c:v>
                </c:pt>
                <c:pt idx="2">
                  <c:v>-26027</c:v>
                </c:pt>
                <c:pt idx="3">
                  <c:v>-26116</c:v>
                </c:pt>
                <c:pt idx="4">
                  <c:v>-26160</c:v>
                </c:pt>
                <c:pt idx="5">
                  <c:v>-26175</c:v>
                </c:pt>
                <c:pt idx="6">
                  <c:v>-26185</c:v>
                </c:pt>
                <c:pt idx="7">
                  <c:v>-26205</c:v>
                </c:pt>
                <c:pt idx="8">
                  <c:v>-26252</c:v>
                </c:pt>
                <c:pt idx="9">
                  <c:v>-26349</c:v>
                </c:pt>
                <c:pt idx="10">
                  <c:v>-26467</c:v>
                </c:pt>
                <c:pt idx="11">
                  <c:v>-26582</c:v>
                </c:pt>
                <c:pt idx="12">
                  <c:v>-26707</c:v>
                </c:pt>
                <c:pt idx="13">
                  <c:v>-26851</c:v>
                </c:pt>
                <c:pt idx="14">
                  <c:v>-27007</c:v>
                </c:pt>
                <c:pt idx="15">
                  <c:v>-27170</c:v>
                </c:pt>
                <c:pt idx="16">
                  <c:v>-27338</c:v>
                </c:pt>
                <c:pt idx="17">
                  <c:v>-27512</c:v>
                </c:pt>
                <c:pt idx="18">
                  <c:v>-27781</c:v>
                </c:pt>
                <c:pt idx="19">
                  <c:v>-28547</c:v>
                </c:pt>
                <c:pt idx="20">
                  <c:v>-29519</c:v>
                </c:pt>
                <c:pt idx="21">
                  <c:v>-30217</c:v>
                </c:pt>
                <c:pt idx="22">
                  <c:v>-30782</c:v>
                </c:pt>
                <c:pt idx="23">
                  <c:v>-31224</c:v>
                </c:pt>
                <c:pt idx="24">
                  <c:v>-31207</c:v>
                </c:pt>
                <c:pt idx="25">
                  <c:v>-32326</c:v>
                </c:pt>
                <c:pt idx="26">
                  <c:v>-33352</c:v>
                </c:pt>
                <c:pt idx="27">
                  <c:v>-34554</c:v>
                </c:pt>
                <c:pt idx="28">
                  <c:v>-34803</c:v>
                </c:pt>
                <c:pt idx="29">
                  <c:v>-35127</c:v>
                </c:pt>
                <c:pt idx="30">
                  <c:v>-35572</c:v>
                </c:pt>
                <c:pt idx="31">
                  <c:v>-36620</c:v>
                </c:pt>
                <c:pt idx="32">
                  <c:v>-37411</c:v>
                </c:pt>
                <c:pt idx="33">
                  <c:v>-35822</c:v>
                </c:pt>
                <c:pt idx="34">
                  <c:v>-36671</c:v>
                </c:pt>
                <c:pt idx="35">
                  <c:v>-36516</c:v>
                </c:pt>
                <c:pt idx="36">
                  <c:v>-35458</c:v>
                </c:pt>
                <c:pt idx="37">
                  <c:v>-34698</c:v>
                </c:pt>
                <c:pt idx="38">
                  <c:v>-34712</c:v>
                </c:pt>
                <c:pt idx="39">
                  <c:v>-34026</c:v>
                </c:pt>
                <c:pt idx="40">
                  <c:v>-32887</c:v>
                </c:pt>
                <c:pt idx="41">
                  <c:v>-32676</c:v>
                </c:pt>
                <c:pt idx="42">
                  <c:v>-33758</c:v>
                </c:pt>
                <c:pt idx="43">
                  <c:v>-35075</c:v>
                </c:pt>
                <c:pt idx="44">
                  <c:v>-36695</c:v>
                </c:pt>
                <c:pt idx="45">
                  <c:v>-37038</c:v>
                </c:pt>
                <c:pt idx="46">
                  <c:v>-37802</c:v>
                </c:pt>
                <c:pt idx="47">
                  <c:v>-37713</c:v>
                </c:pt>
                <c:pt idx="48">
                  <c:v>-37492</c:v>
                </c:pt>
                <c:pt idx="49">
                  <c:v>-37959</c:v>
                </c:pt>
                <c:pt idx="50">
                  <c:v>-38021</c:v>
                </c:pt>
                <c:pt idx="51">
                  <c:v>-39911</c:v>
                </c:pt>
                <c:pt idx="52">
                  <c:v>-39987</c:v>
                </c:pt>
                <c:pt idx="53">
                  <c:v>-38274</c:v>
                </c:pt>
                <c:pt idx="54">
                  <c:v>-37575</c:v>
                </c:pt>
                <c:pt idx="55">
                  <c:v>-37293</c:v>
                </c:pt>
                <c:pt idx="56">
                  <c:v>-35662</c:v>
                </c:pt>
                <c:pt idx="57">
                  <c:v>-35385</c:v>
                </c:pt>
                <c:pt idx="58">
                  <c:v>-34356</c:v>
                </c:pt>
                <c:pt idx="59">
                  <c:v>-33092</c:v>
                </c:pt>
                <c:pt idx="60">
                  <c:v>-33133</c:v>
                </c:pt>
                <c:pt idx="61">
                  <c:v>-33158</c:v>
                </c:pt>
                <c:pt idx="62">
                  <c:v>-32811</c:v>
                </c:pt>
                <c:pt idx="63">
                  <c:v>-31998</c:v>
                </c:pt>
                <c:pt idx="64">
                  <c:v>-30929</c:v>
                </c:pt>
                <c:pt idx="65">
                  <c:v>-27957</c:v>
                </c:pt>
                <c:pt idx="66">
                  <c:v>-27626</c:v>
                </c:pt>
                <c:pt idx="67">
                  <c:v>-28372</c:v>
                </c:pt>
                <c:pt idx="68">
                  <c:v>-27924</c:v>
                </c:pt>
                <c:pt idx="69">
                  <c:v>-28280</c:v>
                </c:pt>
                <c:pt idx="70">
                  <c:v>-29414</c:v>
                </c:pt>
                <c:pt idx="71">
                  <c:v>-30231</c:v>
                </c:pt>
                <c:pt idx="72">
                  <c:v>-30540</c:v>
                </c:pt>
                <c:pt idx="73">
                  <c:v>-29550</c:v>
                </c:pt>
                <c:pt idx="74">
                  <c:v>-30018</c:v>
                </c:pt>
                <c:pt idx="75">
                  <c:v>-29724</c:v>
                </c:pt>
                <c:pt idx="76">
                  <c:v>-29395</c:v>
                </c:pt>
                <c:pt idx="77">
                  <c:v>-27963</c:v>
                </c:pt>
                <c:pt idx="78">
                  <c:v>-28013</c:v>
                </c:pt>
                <c:pt idx="79">
                  <c:v>-26286</c:v>
                </c:pt>
                <c:pt idx="80">
                  <c:v>-25100</c:v>
                </c:pt>
                <c:pt idx="81">
                  <c:v>-23452</c:v>
                </c:pt>
                <c:pt idx="82">
                  <c:v>-21505</c:v>
                </c:pt>
                <c:pt idx="83">
                  <c:v>-19500</c:v>
                </c:pt>
                <c:pt idx="84">
                  <c:v>-17745</c:v>
                </c:pt>
                <c:pt idx="85">
                  <c:v>-15893</c:v>
                </c:pt>
                <c:pt idx="86">
                  <c:v>-14056</c:v>
                </c:pt>
                <c:pt idx="87">
                  <c:v>-12191</c:v>
                </c:pt>
                <c:pt idx="88">
                  <c:v>-10256</c:v>
                </c:pt>
                <c:pt idx="89">
                  <c:v>-8869</c:v>
                </c:pt>
                <c:pt idx="90">
                  <c:v>-7415</c:v>
                </c:pt>
                <c:pt idx="91">
                  <c:v>-6016</c:v>
                </c:pt>
                <c:pt idx="92">
                  <c:v>-4981</c:v>
                </c:pt>
                <c:pt idx="93">
                  <c:v>-4054</c:v>
                </c:pt>
                <c:pt idx="94">
                  <c:v>-3243</c:v>
                </c:pt>
                <c:pt idx="95">
                  <c:v>-2548</c:v>
                </c:pt>
                <c:pt idx="96">
                  <c:v>-2037</c:v>
                </c:pt>
                <c:pt idx="97">
                  <c:v>-1097</c:v>
                </c:pt>
                <c:pt idx="98">
                  <c:v>-706</c:v>
                </c:pt>
                <c:pt idx="99">
                  <c:v>-479</c:v>
                </c:pt>
                <c:pt idx="100">
                  <c:v>-607</c:v>
                </c:pt>
              </c:numCache>
            </c:numRef>
          </c:xVal>
          <c:yVal>
            <c:numRef>
              <c:f>'Data Fig 6'!$A$6:$A$106</c:f>
              <c:numCache>
                <c:formatCode>##\ ##0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2-AA47-4F1A-A0D0-30CE396DDCB7}"/>
            </c:ext>
          </c:extLst>
        </c:ser>
        <c:ser>
          <c:idx val="3"/>
          <c:order val="3"/>
          <c:tx>
            <c:strRef>
              <c:f>'Data Fig 6'!$F$4</c:f>
              <c:strCache>
                <c:ptCount val="1"/>
                <c:pt idx="0">
                  <c:v>Female - 2043</c:v>
                </c:pt>
              </c:strCache>
            </c:strRef>
          </c:tx>
          <c:spPr>
            <a:ln w="38100">
              <a:solidFill>
                <a:schemeClr val="tx1"/>
              </a:solidFill>
            </a:ln>
          </c:spPr>
          <c:marker>
            <c:symbol val="none"/>
          </c:marker>
          <c:xVal>
            <c:numRef>
              <c:f>'Data Fig 6'!$F$6:$F$106</c:f>
              <c:numCache>
                <c:formatCode>#,##0</c:formatCode>
                <c:ptCount val="101"/>
                <c:pt idx="0">
                  <c:v>24513</c:v>
                </c:pt>
                <c:pt idx="1">
                  <c:v>24666</c:v>
                </c:pt>
                <c:pt idx="2">
                  <c:v>24791</c:v>
                </c:pt>
                <c:pt idx="3">
                  <c:v>24860</c:v>
                </c:pt>
                <c:pt idx="4">
                  <c:v>24894</c:v>
                </c:pt>
                <c:pt idx="5">
                  <c:v>24896</c:v>
                </c:pt>
                <c:pt idx="6">
                  <c:v>24895</c:v>
                </c:pt>
                <c:pt idx="7">
                  <c:v>24923</c:v>
                </c:pt>
                <c:pt idx="8">
                  <c:v>24984</c:v>
                </c:pt>
                <c:pt idx="9">
                  <c:v>25068</c:v>
                </c:pt>
                <c:pt idx="10">
                  <c:v>25162</c:v>
                </c:pt>
                <c:pt idx="11">
                  <c:v>25272</c:v>
                </c:pt>
                <c:pt idx="12">
                  <c:v>25394</c:v>
                </c:pt>
                <c:pt idx="13">
                  <c:v>25517</c:v>
                </c:pt>
                <c:pt idx="14">
                  <c:v>25654</c:v>
                </c:pt>
                <c:pt idx="15">
                  <c:v>25802</c:v>
                </c:pt>
                <c:pt idx="16">
                  <c:v>25949</c:v>
                </c:pt>
                <c:pt idx="17">
                  <c:v>26088</c:v>
                </c:pt>
                <c:pt idx="18">
                  <c:v>26403</c:v>
                </c:pt>
                <c:pt idx="19">
                  <c:v>27468</c:v>
                </c:pt>
                <c:pt idx="20">
                  <c:v>28829</c:v>
                </c:pt>
                <c:pt idx="21">
                  <c:v>29704</c:v>
                </c:pt>
                <c:pt idx="22">
                  <c:v>30261</c:v>
                </c:pt>
                <c:pt idx="23">
                  <c:v>30571</c:v>
                </c:pt>
                <c:pt idx="24">
                  <c:v>30408</c:v>
                </c:pt>
                <c:pt idx="25">
                  <c:v>31228</c:v>
                </c:pt>
                <c:pt idx="26">
                  <c:v>31739</c:v>
                </c:pt>
                <c:pt idx="27">
                  <c:v>32751</c:v>
                </c:pt>
                <c:pt idx="28">
                  <c:v>33493</c:v>
                </c:pt>
                <c:pt idx="29">
                  <c:v>33736</c:v>
                </c:pt>
                <c:pt idx="30">
                  <c:v>34579</c:v>
                </c:pt>
                <c:pt idx="31">
                  <c:v>35218</c:v>
                </c:pt>
                <c:pt idx="32">
                  <c:v>36325</c:v>
                </c:pt>
                <c:pt idx="33">
                  <c:v>35103</c:v>
                </c:pt>
                <c:pt idx="34">
                  <c:v>35958</c:v>
                </c:pt>
                <c:pt idx="35">
                  <c:v>35835</c:v>
                </c:pt>
                <c:pt idx="36">
                  <c:v>34476</c:v>
                </c:pt>
                <c:pt idx="37">
                  <c:v>33973</c:v>
                </c:pt>
                <c:pt idx="38">
                  <c:v>33410</c:v>
                </c:pt>
                <c:pt idx="39">
                  <c:v>32831</c:v>
                </c:pt>
                <c:pt idx="40">
                  <c:v>32225</c:v>
                </c:pt>
                <c:pt idx="41">
                  <c:v>32109</c:v>
                </c:pt>
                <c:pt idx="42">
                  <c:v>33320</c:v>
                </c:pt>
                <c:pt idx="43">
                  <c:v>33777</c:v>
                </c:pt>
                <c:pt idx="44">
                  <c:v>35977</c:v>
                </c:pt>
                <c:pt idx="45">
                  <c:v>36113</c:v>
                </c:pt>
                <c:pt idx="46">
                  <c:v>36845</c:v>
                </c:pt>
                <c:pt idx="47">
                  <c:v>36634</c:v>
                </c:pt>
                <c:pt idx="48">
                  <c:v>37008</c:v>
                </c:pt>
                <c:pt idx="49">
                  <c:v>38062</c:v>
                </c:pt>
                <c:pt idx="50">
                  <c:v>39325</c:v>
                </c:pt>
                <c:pt idx="51">
                  <c:v>41343</c:v>
                </c:pt>
                <c:pt idx="52">
                  <c:v>40769</c:v>
                </c:pt>
                <c:pt idx="53">
                  <c:v>39162</c:v>
                </c:pt>
                <c:pt idx="54">
                  <c:v>38889</c:v>
                </c:pt>
                <c:pt idx="55">
                  <c:v>38914</c:v>
                </c:pt>
                <c:pt idx="56">
                  <c:v>37767</c:v>
                </c:pt>
                <c:pt idx="57">
                  <c:v>36951</c:v>
                </c:pt>
                <c:pt idx="58">
                  <c:v>36905</c:v>
                </c:pt>
                <c:pt idx="59">
                  <c:v>35586</c:v>
                </c:pt>
                <c:pt idx="60">
                  <c:v>35864</c:v>
                </c:pt>
                <c:pt idx="61">
                  <c:v>36157</c:v>
                </c:pt>
                <c:pt idx="62">
                  <c:v>35381</c:v>
                </c:pt>
                <c:pt idx="63">
                  <c:v>34426</c:v>
                </c:pt>
                <c:pt idx="64">
                  <c:v>32681</c:v>
                </c:pt>
                <c:pt idx="65">
                  <c:v>30631</c:v>
                </c:pt>
                <c:pt idx="66">
                  <c:v>29377</c:v>
                </c:pt>
                <c:pt idx="67">
                  <c:v>31013</c:v>
                </c:pt>
                <c:pt idx="68">
                  <c:v>31120</c:v>
                </c:pt>
                <c:pt idx="69">
                  <c:v>30973</c:v>
                </c:pt>
                <c:pt idx="70">
                  <c:v>32602</c:v>
                </c:pt>
                <c:pt idx="71">
                  <c:v>34488</c:v>
                </c:pt>
                <c:pt idx="72">
                  <c:v>35541</c:v>
                </c:pt>
                <c:pt idx="73">
                  <c:v>34354</c:v>
                </c:pt>
                <c:pt idx="74">
                  <c:v>35071</c:v>
                </c:pt>
                <c:pt idx="75">
                  <c:v>34943</c:v>
                </c:pt>
                <c:pt idx="76">
                  <c:v>34025</c:v>
                </c:pt>
                <c:pt idx="77">
                  <c:v>33168</c:v>
                </c:pt>
                <c:pt idx="78">
                  <c:v>33193</c:v>
                </c:pt>
                <c:pt idx="79">
                  <c:v>32001</c:v>
                </c:pt>
                <c:pt idx="80">
                  <c:v>30615</c:v>
                </c:pt>
                <c:pt idx="81">
                  <c:v>28441</c:v>
                </c:pt>
                <c:pt idx="82">
                  <c:v>26566</c:v>
                </c:pt>
                <c:pt idx="83">
                  <c:v>24317</c:v>
                </c:pt>
                <c:pt idx="84">
                  <c:v>22837</c:v>
                </c:pt>
                <c:pt idx="85">
                  <c:v>20726</c:v>
                </c:pt>
                <c:pt idx="86">
                  <c:v>18535</c:v>
                </c:pt>
                <c:pt idx="87">
                  <c:v>16396</c:v>
                </c:pt>
                <c:pt idx="88">
                  <c:v>14181</c:v>
                </c:pt>
                <c:pt idx="89">
                  <c:v>12344</c:v>
                </c:pt>
                <c:pt idx="90">
                  <c:v>10574</c:v>
                </c:pt>
                <c:pt idx="91">
                  <c:v>8736</c:v>
                </c:pt>
                <c:pt idx="92">
                  <c:v>7392</c:v>
                </c:pt>
                <c:pt idx="93">
                  <c:v>6057</c:v>
                </c:pt>
                <c:pt idx="94">
                  <c:v>4957</c:v>
                </c:pt>
                <c:pt idx="95">
                  <c:v>3982</c:v>
                </c:pt>
                <c:pt idx="96">
                  <c:v>3293</c:v>
                </c:pt>
                <c:pt idx="97">
                  <c:v>1817</c:v>
                </c:pt>
                <c:pt idx="98">
                  <c:v>1235</c:v>
                </c:pt>
                <c:pt idx="99">
                  <c:v>855</c:v>
                </c:pt>
                <c:pt idx="100">
                  <c:v>1254</c:v>
                </c:pt>
              </c:numCache>
            </c:numRef>
          </c:xVal>
          <c:yVal>
            <c:numRef>
              <c:f>'Data Fig 6'!$A$6:$A$106</c:f>
              <c:numCache>
                <c:formatCode>##\ ##0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3-AA47-4F1A-A0D0-30CE396DDCB7}"/>
            </c:ext>
          </c:extLst>
        </c:ser>
        <c:dLbls>
          <c:showLegendKey val="0"/>
          <c:showVal val="0"/>
          <c:showCatName val="0"/>
          <c:showSerName val="0"/>
          <c:showPercent val="0"/>
          <c:showBubbleSize val="0"/>
        </c:dLbls>
        <c:axId val="158329472"/>
        <c:axId val="158327936"/>
      </c:scatterChart>
      <c:catAx>
        <c:axId val="158315264"/>
        <c:scaling>
          <c:orientation val="minMax"/>
        </c:scaling>
        <c:delete val="0"/>
        <c:axPos val="l"/>
        <c:title>
          <c:tx>
            <c:rich>
              <a:bodyPr rot="-5400000" vert="horz"/>
              <a:lstStyle/>
              <a:p>
                <a:pPr>
                  <a:defRPr sz="1400" b="1"/>
                </a:pPr>
                <a:r>
                  <a:rPr lang="en-US" sz="1400" b="1"/>
                  <a:t>Age</a:t>
                </a:r>
              </a:p>
            </c:rich>
          </c:tx>
          <c:overlay val="0"/>
        </c:title>
        <c:numFmt formatCode="##\ ##0" sourceLinked="1"/>
        <c:majorTickMark val="none"/>
        <c:minorTickMark val="none"/>
        <c:tickLblPos val="low"/>
        <c:spPr>
          <a:noFill/>
          <a:ln w="38100">
            <a:solidFill>
              <a:schemeClr val="bg1"/>
            </a:solidFill>
          </a:ln>
        </c:spPr>
        <c:txPr>
          <a:bodyPr rot="0" vert="horz"/>
          <a:lstStyle/>
          <a:p>
            <a:pPr>
              <a:defRPr/>
            </a:pPr>
            <a:endParaRPr lang="en-US"/>
          </a:p>
        </c:txPr>
        <c:crossAx val="158317184"/>
        <c:crosses val="autoZero"/>
        <c:auto val="1"/>
        <c:lblAlgn val="ctr"/>
        <c:lblOffset val="100"/>
        <c:tickLblSkip val="10"/>
        <c:tickMarkSkip val="10"/>
        <c:noMultiLvlLbl val="0"/>
      </c:catAx>
      <c:valAx>
        <c:axId val="158317184"/>
        <c:scaling>
          <c:orientation val="minMax"/>
        </c:scaling>
        <c:delete val="0"/>
        <c:axPos val="b"/>
        <c:title>
          <c:tx>
            <c:rich>
              <a:bodyPr/>
              <a:lstStyle/>
              <a:p>
                <a:pPr>
                  <a:defRPr sz="1400" b="1"/>
                </a:pPr>
                <a:r>
                  <a:rPr lang="en-GB" sz="1400" b="1"/>
                  <a:t>Males (1,000s)</a:t>
                </a:r>
              </a:p>
            </c:rich>
          </c:tx>
          <c:layout>
            <c:manualLayout>
              <c:xMode val="edge"/>
              <c:yMode val="edge"/>
              <c:x val="0.22036136787249422"/>
              <c:y val="0.95119655728313146"/>
            </c:manualLayout>
          </c:layout>
          <c:overlay val="0"/>
        </c:title>
        <c:numFmt formatCode="0;00" sourceLinked="0"/>
        <c:majorTickMark val="out"/>
        <c:minorTickMark val="out"/>
        <c:tickLblPos val="nextTo"/>
        <c:spPr>
          <a:ln w="3175">
            <a:solidFill>
              <a:srgbClr val="000000"/>
            </a:solidFill>
            <a:prstDash val="solid"/>
          </a:ln>
        </c:spPr>
        <c:txPr>
          <a:bodyPr rot="0" vert="horz"/>
          <a:lstStyle/>
          <a:p>
            <a:pPr>
              <a:defRPr/>
            </a:pPr>
            <a:endParaRPr lang="en-US"/>
          </a:p>
        </c:txPr>
        <c:crossAx val="158315264"/>
        <c:crosses val="autoZero"/>
        <c:crossBetween val="between"/>
        <c:minorUnit val="10000"/>
        <c:dispUnits>
          <c:builtInUnit val="thousands"/>
        </c:dispUnits>
      </c:valAx>
      <c:valAx>
        <c:axId val="158327936"/>
        <c:scaling>
          <c:orientation val="minMax"/>
          <c:max val="100"/>
          <c:min val="0"/>
        </c:scaling>
        <c:delete val="1"/>
        <c:axPos val="r"/>
        <c:numFmt formatCode="##\ ##0" sourceLinked="1"/>
        <c:majorTickMark val="out"/>
        <c:minorTickMark val="none"/>
        <c:tickLblPos val="nextTo"/>
        <c:crossAx val="158329472"/>
        <c:crosses val="max"/>
        <c:crossBetween val="midCat"/>
      </c:valAx>
      <c:valAx>
        <c:axId val="158329472"/>
        <c:scaling>
          <c:orientation val="minMax"/>
        </c:scaling>
        <c:delete val="1"/>
        <c:axPos val="b"/>
        <c:numFmt formatCode="#,##0.000;#,##0" sourceLinked="1"/>
        <c:majorTickMark val="out"/>
        <c:minorTickMark val="none"/>
        <c:tickLblPos val="nextTo"/>
        <c:crossAx val="158327936"/>
        <c:crosses val="autoZero"/>
        <c:crossBetween val="midCat"/>
      </c:valAx>
      <c:spPr>
        <a:noFill/>
        <a:ln>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effectLst/>
              </a:rPr>
              <a:t>Figure 7: Population by age group in Scotland, mid-1993 to mid-2043</a:t>
            </a:r>
            <a:endParaRPr lang="en-GB" sz="140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46047377699807"/>
          <c:y val="0.12514960630963162"/>
          <c:w val="0.84449905475526177"/>
          <c:h val="0.80505412953111133"/>
        </c:manualLayout>
      </c:layout>
      <c:barChart>
        <c:barDir val="bar"/>
        <c:grouping val="percentStacked"/>
        <c:varyColors val="0"/>
        <c:ser>
          <c:idx val="0"/>
          <c:order val="0"/>
          <c:tx>
            <c:strRef>
              <c:f>'Data Fig 7'!$C$5</c:f>
              <c:strCache>
                <c:ptCount val="1"/>
                <c:pt idx="0">
                  <c:v>Children</c:v>
                </c:pt>
              </c:strCache>
            </c:strRef>
          </c:tx>
          <c:spPr>
            <a:solidFill>
              <a:srgbClr val="2DA197"/>
            </a:solidFill>
            <a:ln>
              <a:noFill/>
            </a:ln>
            <a:effectLst/>
          </c:spPr>
          <c:invertIfNegative val="0"/>
          <c:dPt>
            <c:idx val="2"/>
            <c:invertIfNegative val="0"/>
            <c:bubble3D val="0"/>
            <c:spPr>
              <a:solidFill>
                <a:srgbClr val="2DA197"/>
              </a:solidFill>
              <a:ln>
                <a:solidFill>
                  <a:sysClr val="windowText" lastClr="000000"/>
                </a:solidFill>
              </a:ln>
              <a:effectLst>
                <a:outerShdw blurRad="63500" sx="102000" sy="102000" algn="ctr" rotWithShape="0">
                  <a:sysClr val="windowText" lastClr="000000">
                    <a:alpha val="40000"/>
                  </a:sysClr>
                </a:outerShdw>
              </a:effectLst>
            </c:spPr>
            <c:extLst>
              <c:ext xmlns:c16="http://schemas.microsoft.com/office/drawing/2014/chart" uri="{C3380CC4-5D6E-409C-BE32-E72D297353CC}">
                <c16:uniqueId val="{00000021-A5F7-4033-A3F4-D7344EB26601}"/>
              </c:ext>
            </c:extLst>
          </c:dPt>
          <c:dPt>
            <c:idx val="7"/>
            <c:invertIfNegative val="0"/>
            <c:bubble3D val="0"/>
            <c:spPr>
              <a:solidFill>
                <a:srgbClr val="2DA197"/>
              </a:solidFill>
              <a:ln>
                <a:noFill/>
              </a:ln>
              <a:effectLst/>
            </c:spPr>
            <c:extLst>
              <c:ext xmlns:c16="http://schemas.microsoft.com/office/drawing/2014/chart" uri="{C3380CC4-5D6E-409C-BE32-E72D297353CC}">
                <c16:uniqueId val="{00000001-A5F7-4033-A3F4-D7344EB26601}"/>
              </c:ext>
            </c:extLst>
          </c:dPt>
          <c:dPt>
            <c:idx val="10"/>
            <c:invertIfNegative val="0"/>
            <c:bubble3D val="0"/>
            <c:spPr>
              <a:solidFill>
                <a:srgbClr val="2DA197"/>
              </a:solidFill>
              <a:ln>
                <a:noFill/>
                <a:prstDash val="sysDot"/>
              </a:ln>
              <a:effectLst/>
            </c:spPr>
            <c:extLst>
              <c:ext xmlns:c16="http://schemas.microsoft.com/office/drawing/2014/chart" uri="{C3380CC4-5D6E-409C-BE32-E72D297353CC}">
                <c16:uniqueId val="{00000003-A5F7-4033-A3F4-D7344EB26601}"/>
              </c:ext>
            </c:extLst>
          </c:dPt>
          <c:dPt>
            <c:idx val="11"/>
            <c:invertIfNegative val="0"/>
            <c:bubble3D val="0"/>
            <c:spPr>
              <a:solidFill>
                <a:srgbClr val="2DA197"/>
              </a:solidFill>
              <a:ln>
                <a:noFill/>
                <a:prstDash val="sysDot"/>
              </a:ln>
              <a:effectLst/>
            </c:spPr>
            <c:extLst>
              <c:ext xmlns:c16="http://schemas.microsoft.com/office/drawing/2014/chart" uri="{C3380CC4-5D6E-409C-BE32-E72D297353CC}">
                <c16:uniqueId val="{00000005-A5F7-4033-A3F4-D7344EB26601}"/>
              </c:ext>
            </c:extLst>
          </c:dPt>
          <c:dPt>
            <c:idx val="12"/>
            <c:invertIfNegative val="0"/>
            <c:bubble3D val="0"/>
            <c:spPr>
              <a:solidFill>
                <a:srgbClr val="2DA197"/>
              </a:solidFill>
              <a:ln>
                <a:noFill/>
                <a:prstDash val="sysDot"/>
              </a:ln>
              <a:effectLst/>
            </c:spPr>
            <c:extLst>
              <c:ext xmlns:c16="http://schemas.microsoft.com/office/drawing/2014/chart" uri="{C3380CC4-5D6E-409C-BE32-E72D297353CC}">
                <c16:uniqueId val="{00000007-A5F7-4033-A3F4-D7344EB26601}"/>
              </c:ext>
            </c:extLst>
          </c:dPt>
          <c:dPt>
            <c:idx val="13"/>
            <c:invertIfNegative val="0"/>
            <c:bubble3D val="0"/>
            <c:spPr>
              <a:solidFill>
                <a:srgbClr val="2DA197"/>
              </a:solidFill>
              <a:ln>
                <a:noFill/>
                <a:prstDash val="sysDot"/>
              </a:ln>
              <a:effectLst/>
            </c:spPr>
            <c:extLst>
              <c:ext xmlns:c16="http://schemas.microsoft.com/office/drawing/2014/chart" uri="{C3380CC4-5D6E-409C-BE32-E72D297353CC}">
                <c16:uniqueId val="{00000009-A5F7-4033-A3F4-D7344EB26601}"/>
              </c:ext>
            </c:extLst>
          </c:dPt>
          <c:dLbls>
            <c:dLbl>
              <c:idx val="2"/>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21-A5F7-4033-A3F4-D7344EB26601}"/>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7'!$B$7:$B$14</c:f>
              <c:numCache>
                <c:formatCode>General</c:formatCode>
                <c:ptCount val="8"/>
                <c:pt idx="0">
                  <c:v>1993</c:v>
                </c:pt>
                <c:pt idx="1">
                  <c:v>2008</c:v>
                </c:pt>
                <c:pt idx="2">
                  <c:v>2018</c:v>
                </c:pt>
                <c:pt idx="3">
                  <c:v>2023</c:v>
                </c:pt>
                <c:pt idx="4">
                  <c:v>2028</c:v>
                </c:pt>
                <c:pt idx="5">
                  <c:v>2033</c:v>
                </c:pt>
                <c:pt idx="6">
                  <c:v>2038</c:v>
                </c:pt>
                <c:pt idx="7">
                  <c:v>2043</c:v>
                </c:pt>
              </c:numCache>
            </c:numRef>
          </c:cat>
          <c:val>
            <c:numRef>
              <c:f>'Data Fig 7'!$C$7:$C$14</c:f>
              <c:numCache>
                <c:formatCode>0.0%</c:formatCode>
                <c:ptCount val="8"/>
                <c:pt idx="0">
                  <c:v>0.20180325422290996</c:v>
                </c:pt>
                <c:pt idx="1">
                  <c:v>0.17713986430644446</c:v>
                </c:pt>
                <c:pt idx="2">
                  <c:v>0.16908515841999999</c:v>
                </c:pt>
                <c:pt idx="3">
                  <c:v>0.16490931436</c:v>
                </c:pt>
                <c:pt idx="4">
                  <c:v>0.15610057655000001</c:v>
                </c:pt>
                <c:pt idx="5">
                  <c:v>0.14983405241</c:v>
                </c:pt>
                <c:pt idx="6">
                  <c:v>0.14811882119</c:v>
                </c:pt>
                <c:pt idx="7">
                  <c:v>0.14765770871</c:v>
                </c:pt>
              </c:numCache>
            </c:numRef>
          </c:val>
          <c:extLst>
            <c:ext xmlns:c16="http://schemas.microsoft.com/office/drawing/2014/chart" uri="{C3380CC4-5D6E-409C-BE32-E72D297353CC}">
              <c16:uniqueId val="{0000000A-A5F7-4033-A3F4-D7344EB26601}"/>
            </c:ext>
          </c:extLst>
        </c:ser>
        <c:ser>
          <c:idx val="1"/>
          <c:order val="1"/>
          <c:tx>
            <c:v>Working age</c:v>
          </c:tx>
          <c:spPr>
            <a:solidFill>
              <a:srgbClr val="CAE7E5"/>
            </a:solidFill>
            <a:ln>
              <a:noFill/>
            </a:ln>
            <a:effectLst/>
          </c:spPr>
          <c:invertIfNegative val="0"/>
          <c:dPt>
            <c:idx val="2"/>
            <c:invertIfNegative val="0"/>
            <c:bubble3D val="0"/>
            <c:spPr>
              <a:solidFill>
                <a:srgbClr val="CAE7E5"/>
              </a:solidFill>
              <a:ln>
                <a:solidFill>
                  <a:sysClr val="windowText" lastClr="000000"/>
                </a:solidFill>
              </a:ln>
              <a:effectLst>
                <a:outerShdw blurRad="63500" sx="102000" sy="102000" algn="ctr" rotWithShape="0">
                  <a:prstClr val="black">
                    <a:alpha val="40000"/>
                  </a:prstClr>
                </a:outerShdw>
              </a:effectLst>
            </c:spPr>
            <c:extLst>
              <c:ext xmlns:c16="http://schemas.microsoft.com/office/drawing/2014/chart" uri="{C3380CC4-5D6E-409C-BE32-E72D297353CC}">
                <c16:uniqueId val="{00000022-A5F7-4033-A3F4-D7344EB26601}"/>
              </c:ext>
            </c:extLst>
          </c:dPt>
          <c:dPt>
            <c:idx val="7"/>
            <c:invertIfNegative val="0"/>
            <c:bubble3D val="0"/>
            <c:spPr>
              <a:solidFill>
                <a:srgbClr val="CAE7E5"/>
              </a:solidFill>
              <a:ln>
                <a:noFill/>
              </a:ln>
              <a:effectLst/>
            </c:spPr>
            <c:extLst>
              <c:ext xmlns:c16="http://schemas.microsoft.com/office/drawing/2014/chart" uri="{C3380CC4-5D6E-409C-BE32-E72D297353CC}">
                <c16:uniqueId val="{0000000C-A5F7-4033-A3F4-D7344EB26601}"/>
              </c:ext>
            </c:extLst>
          </c:dPt>
          <c:dPt>
            <c:idx val="10"/>
            <c:invertIfNegative val="0"/>
            <c:bubble3D val="0"/>
            <c:spPr>
              <a:solidFill>
                <a:srgbClr val="CAE7E5"/>
              </a:solidFill>
              <a:ln>
                <a:noFill/>
                <a:prstDash val="sysDot"/>
              </a:ln>
              <a:effectLst/>
            </c:spPr>
            <c:extLst>
              <c:ext xmlns:c16="http://schemas.microsoft.com/office/drawing/2014/chart" uri="{C3380CC4-5D6E-409C-BE32-E72D297353CC}">
                <c16:uniqueId val="{0000000E-A5F7-4033-A3F4-D7344EB26601}"/>
              </c:ext>
            </c:extLst>
          </c:dPt>
          <c:dPt>
            <c:idx val="11"/>
            <c:invertIfNegative val="0"/>
            <c:bubble3D val="0"/>
            <c:spPr>
              <a:solidFill>
                <a:srgbClr val="CAE7E5"/>
              </a:solidFill>
              <a:ln>
                <a:noFill/>
                <a:prstDash val="sysDot"/>
              </a:ln>
              <a:effectLst/>
            </c:spPr>
            <c:extLst>
              <c:ext xmlns:c16="http://schemas.microsoft.com/office/drawing/2014/chart" uri="{C3380CC4-5D6E-409C-BE32-E72D297353CC}">
                <c16:uniqueId val="{00000010-A5F7-4033-A3F4-D7344EB26601}"/>
              </c:ext>
            </c:extLst>
          </c:dPt>
          <c:dPt>
            <c:idx val="12"/>
            <c:invertIfNegative val="0"/>
            <c:bubble3D val="0"/>
            <c:spPr>
              <a:solidFill>
                <a:srgbClr val="CAE7E5"/>
              </a:solidFill>
              <a:ln>
                <a:noFill/>
                <a:prstDash val="sysDot"/>
              </a:ln>
              <a:effectLst/>
            </c:spPr>
            <c:extLst>
              <c:ext xmlns:c16="http://schemas.microsoft.com/office/drawing/2014/chart" uri="{C3380CC4-5D6E-409C-BE32-E72D297353CC}">
                <c16:uniqueId val="{00000012-A5F7-4033-A3F4-D7344EB26601}"/>
              </c:ext>
            </c:extLst>
          </c:dPt>
          <c:dPt>
            <c:idx val="13"/>
            <c:invertIfNegative val="0"/>
            <c:bubble3D val="0"/>
            <c:spPr>
              <a:solidFill>
                <a:srgbClr val="CAE7E5"/>
              </a:solidFill>
              <a:ln>
                <a:noFill/>
                <a:prstDash val="sysDot"/>
              </a:ln>
              <a:effectLst/>
            </c:spPr>
            <c:extLst>
              <c:ext xmlns:c16="http://schemas.microsoft.com/office/drawing/2014/chart" uri="{C3380CC4-5D6E-409C-BE32-E72D297353CC}">
                <c16:uniqueId val="{00000014-A5F7-4033-A3F4-D7344EB26601}"/>
              </c:ext>
            </c:extLst>
          </c:dPt>
          <c:dLbls>
            <c:dLbl>
              <c:idx val="2"/>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22-A5F7-4033-A3F4-D7344EB26601}"/>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7'!$B$7:$B$14</c:f>
              <c:numCache>
                <c:formatCode>General</c:formatCode>
                <c:ptCount val="8"/>
                <c:pt idx="0">
                  <c:v>1993</c:v>
                </c:pt>
                <c:pt idx="1">
                  <c:v>2008</c:v>
                </c:pt>
                <c:pt idx="2">
                  <c:v>2018</c:v>
                </c:pt>
                <c:pt idx="3">
                  <c:v>2023</c:v>
                </c:pt>
                <c:pt idx="4">
                  <c:v>2028</c:v>
                </c:pt>
                <c:pt idx="5">
                  <c:v>2033</c:v>
                </c:pt>
                <c:pt idx="6">
                  <c:v>2038</c:v>
                </c:pt>
                <c:pt idx="7">
                  <c:v>2043</c:v>
                </c:pt>
              </c:numCache>
            </c:numRef>
          </c:cat>
          <c:val>
            <c:numRef>
              <c:f>'Data Fig 7'!$D$7:$D$14</c:f>
              <c:numCache>
                <c:formatCode>0.0%</c:formatCode>
                <c:ptCount val="8"/>
                <c:pt idx="0">
                  <c:v>0.61851227108313078</c:v>
                </c:pt>
                <c:pt idx="1">
                  <c:v>0.62701781698668047</c:v>
                </c:pt>
                <c:pt idx="2">
                  <c:v>0.64063735496000007</c:v>
                </c:pt>
                <c:pt idx="3">
                  <c:v>0.64512358845999995</c:v>
                </c:pt>
                <c:pt idx="4">
                  <c:v>0.65014097591999997</c:v>
                </c:pt>
                <c:pt idx="5">
                  <c:v>0.63767034501999997</c:v>
                </c:pt>
                <c:pt idx="6">
                  <c:v>0.62578121901999995</c:v>
                </c:pt>
                <c:pt idx="7">
                  <c:v>0.62362419299999994</c:v>
                </c:pt>
              </c:numCache>
            </c:numRef>
          </c:val>
          <c:extLst>
            <c:ext xmlns:c16="http://schemas.microsoft.com/office/drawing/2014/chart" uri="{C3380CC4-5D6E-409C-BE32-E72D297353CC}">
              <c16:uniqueId val="{00000015-A5F7-4033-A3F4-D7344EB26601}"/>
            </c:ext>
          </c:extLst>
        </c:ser>
        <c:ser>
          <c:idx val="2"/>
          <c:order val="2"/>
          <c:tx>
            <c:strRef>
              <c:f>'Data Fig 7'!$E$5</c:f>
              <c:strCache>
                <c:ptCount val="1"/>
                <c:pt idx="0">
                  <c:v>Pensionable age</c:v>
                </c:pt>
              </c:strCache>
            </c:strRef>
          </c:tx>
          <c:spPr>
            <a:solidFill>
              <a:srgbClr val="248078"/>
            </a:solidFill>
            <a:ln>
              <a:noFill/>
            </a:ln>
            <a:effectLst/>
          </c:spPr>
          <c:invertIfNegative val="0"/>
          <c:dPt>
            <c:idx val="2"/>
            <c:invertIfNegative val="0"/>
            <c:bubble3D val="0"/>
            <c:spPr>
              <a:solidFill>
                <a:srgbClr val="248078"/>
              </a:solidFill>
              <a:ln>
                <a:solidFill>
                  <a:sysClr val="windowText" lastClr="000000"/>
                </a:solidFill>
              </a:ln>
              <a:effectLst>
                <a:outerShdw blurRad="63500" sx="102000" sy="102000" algn="ctr" rotWithShape="0">
                  <a:prstClr val="black">
                    <a:alpha val="40000"/>
                  </a:prstClr>
                </a:outerShdw>
              </a:effectLst>
            </c:spPr>
            <c:extLst>
              <c:ext xmlns:c16="http://schemas.microsoft.com/office/drawing/2014/chart" uri="{C3380CC4-5D6E-409C-BE32-E72D297353CC}">
                <c16:uniqueId val="{00000023-A5F7-4033-A3F4-D7344EB26601}"/>
              </c:ext>
            </c:extLst>
          </c:dPt>
          <c:dPt>
            <c:idx val="7"/>
            <c:invertIfNegative val="0"/>
            <c:bubble3D val="0"/>
            <c:spPr>
              <a:solidFill>
                <a:srgbClr val="248078"/>
              </a:solidFill>
              <a:ln>
                <a:noFill/>
              </a:ln>
              <a:effectLst/>
            </c:spPr>
            <c:extLst>
              <c:ext xmlns:c16="http://schemas.microsoft.com/office/drawing/2014/chart" uri="{C3380CC4-5D6E-409C-BE32-E72D297353CC}">
                <c16:uniqueId val="{00000017-A5F7-4033-A3F4-D7344EB26601}"/>
              </c:ext>
            </c:extLst>
          </c:dPt>
          <c:dPt>
            <c:idx val="10"/>
            <c:invertIfNegative val="0"/>
            <c:bubble3D val="0"/>
            <c:spPr>
              <a:solidFill>
                <a:srgbClr val="248078"/>
              </a:solidFill>
              <a:ln>
                <a:noFill/>
                <a:prstDash val="sysDot"/>
              </a:ln>
              <a:effectLst/>
            </c:spPr>
            <c:extLst>
              <c:ext xmlns:c16="http://schemas.microsoft.com/office/drawing/2014/chart" uri="{C3380CC4-5D6E-409C-BE32-E72D297353CC}">
                <c16:uniqueId val="{00000019-A5F7-4033-A3F4-D7344EB26601}"/>
              </c:ext>
            </c:extLst>
          </c:dPt>
          <c:dPt>
            <c:idx val="11"/>
            <c:invertIfNegative val="0"/>
            <c:bubble3D val="0"/>
            <c:spPr>
              <a:solidFill>
                <a:srgbClr val="248078"/>
              </a:solidFill>
              <a:ln>
                <a:noFill/>
                <a:prstDash val="sysDot"/>
              </a:ln>
              <a:effectLst/>
            </c:spPr>
            <c:extLst>
              <c:ext xmlns:c16="http://schemas.microsoft.com/office/drawing/2014/chart" uri="{C3380CC4-5D6E-409C-BE32-E72D297353CC}">
                <c16:uniqueId val="{0000001B-A5F7-4033-A3F4-D7344EB26601}"/>
              </c:ext>
            </c:extLst>
          </c:dPt>
          <c:dPt>
            <c:idx val="12"/>
            <c:invertIfNegative val="0"/>
            <c:bubble3D val="0"/>
            <c:spPr>
              <a:solidFill>
                <a:srgbClr val="248078"/>
              </a:solidFill>
              <a:ln>
                <a:noFill/>
                <a:prstDash val="sysDot"/>
              </a:ln>
              <a:effectLst/>
            </c:spPr>
            <c:extLst>
              <c:ext xmlns:c16="http://schemas.microsoft.com/office/drawing/2014/chart" uri="{C3380CC4-5D6E-409C-BE32-E72D297353CC}">
                <c16:uniqueId val="{0000001D-A5F7-4033-A3F4-D7344EB26601}"/>
              </c:ext>
            </c:extLst>
          </c:dPt>
          <c:dPt>
            <c:idx val="13"/>
            <c:invertIfNegative val="0"/>
            <c:bubble3D val="0"/>
            <c:spPr>
              <a:solidFill>
                <a:srgbClr val="248078"/>
              </a:solidFill>
              <a:ln>
                <a:noFill/>
                <a:prstDash val="sysDot"/>
              </a:ln>
              <a:effectLst/>
            </c:spPr>
            <c:extLst>
              <c:ext xmlns:c16="http://schemas.microsoft.com/office/drawing/2014/chart" uri="{C3380CC4-5D6E-409C-BE32-E72D297353CC}">
                <c16:uniqueId val="{0000001F-A5F7-4033-A3F4-D7344EB26601}"/>
              </c:ext>
            </c:extLst>
          </c:dPt>
          <c:dLbls>
            <c:dLbl>
              <c:idx val="2"/>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23-A5F7-4033-A3F4-D7344EB26601}"/>
                </c:ext>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Fig 7'!$B$7:$B$14</c:f>
              <c:numCache>
                <c:formatCode>General</c:formatCode>
                <c:ptCount val="8"/>
                <c:pt idx="0">
                  <c:v>1993</c:v>
                </c:pt>
                <c:pt idx="1">
                  <c:v>2008</c:v>
                </c:pt>
                <c:pt idx="2">
                  <c:v>2018</c:v>
                </c:pt>
                <c:pt idx="3">
                  <c:v>2023</c:v>
                </c:pt>
                <c:pt idx="4">
                  <c:v>2028</c:v>
                </c:pt>
                <c:pt idx="5">
                  <c:v>2033</c:v>
                </c:pt>
                <c:pt idx="6">
                  <c:v>2038</c:v>
                </c:pt>
                <c:pt idx="7">
                  <c:v>2043</c:v>
                </c:pt>
              </c:numCache>
            </c:numRef>
          </c:cat>
          <c:val>
            <c:numRef>
              <c:f>'Data Fig 7'!$E$7:$E$14</c:f>
              <c:numCache>
                <c:formatCode>0.0%</c:formatCode>
                <c:ptCount val="8"/>
                <c:pt idx="0">
                  <c:v>0.17968447469395929</c:v>
                </c:pt>
                <c:pt idx="1">
                  <c:v>0.19584231870687499</c:v>
                </c:pt>
                <c:pt idx="2">
                  <c:v>0.19027748661999999</c:v>
                </c:pt>
                <c:pt idx="3">
                  <c:v>0.18996709718000002</c:v>
                </c:pt>
                <c:pt idx="4">
                  <c:v>0.19375844753999999</c:v>
                </c:pt>
                <c:pt idx="5">
                  <c:v>0.21249560256</c:v>
                </c:pt>
                <c:pt idx="6">
                  <c:v>0.22609995979</c:v>
                </c:pt>
                <c:pt idx="7">
                  <c:v>0.22871809829</c:v>
                </c:pt>
              </c:numCache>
            </c:numRef>
          </c:val>
          <c:extLst>
            <c:ext xmlns:c16="http://schemas.microsoft.com/office/drawing/2014/chart" uri="{C3380CC4-5D6E-409C-BE32-E72D297353CC}">
              <c16:uniqueId val="{00000020-A5F7-4033-A3F4-D7344EB26601}"/>
            </c:ext>
          </c:extLst>
        </c:ser>
        <c:dLbls>
          <c:showLegendKey val="0"/>
          <c:showVal val="0"/>
          <c:showCatName val="0"/>
          <c:showSerName val="0"/>
          <c:showPercent val="0"/>
          <c:showBubbleSize val="0"/>
        </c:dLbls>
        <c:gapWidth val="50"/>
        <c:overlap val="100"/>
        <c:axId val="515586216"/>
        <c:axId val="515586544"/>
      </c:barChart>
      <c:catAx>
        <c:axId val="515586216"/>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t>Year</a:t>
                </a:r>
              </a:p>
            </c:rich>
          </c:tx>
          <c:layout>
            <c:manualLayout>
              <c:xMode val="edge"/>
              <c:yMode val="edge"/>
              <c:x val="5.1333596427888251E-4"/>
              <c:y val="0.50796471867494397"/>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544"/>
        <c:crosses val="autoZero"/>
        <c:auto val="1"/>
        <c:lblAlgn val="ctr"/>
        <c:lblOffset val="100"/>
        <c:noMultiLvlLbl val="0"/>
      </c:catAx>
      <c:valAx>
        <c:axId val="515586544"/>
        <c:scaling>
          <c:orientation val="minMax"/>
        </c:scaling>
        <c:delete val="0"/>
        <c:axPos val="b"/>
        <c:title>
          <c:tx>
            <c:rich>
              <a:bodyPr rot="0" spcFirstLastPara="1" vertOverflow="ellipsis" vert="horz" wrap="square" anchor="ctr" anchorCtr="1"/>
              <a:lstStyle/>
              <a:p>
                <a:pPr algn="ct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t>Percentage of the population</a:t>
                </a:r>
              </a:p>
            </c:rich>
          </c:tx>
          <c:layout>
            <c:manualLayout>
              <c:xMode val="edge"/>
              <c:yMode val="edge"/>
              <c:x val="0.38211838281796551"/>
              <c:y val="0.94387829580305072"/>
            </c:manualLayout>
          </c:layout>
          <c:overlay val="0"/>
          <c:spPr>
            <a:noFill/>
            <a:ln>
              <a:noFill/>
            </a:ln>
            <a:effectLst/>
          </c:spPr>
          <c:txPr>
            <a:bodyPr rot="0" spcFirstLastPara="1" vertOverflow="ellipsis" vert="horz" wrap="square" anchor="ctr" anchorCtr="1"/>
            <a:lstStyle/>
            <a:p>
              <a:pPr algn="ct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586216"/>
        <c:crosses val="max"/>
        <c:crossBetween val="between"/>
        <c:majorUnit val="1"/>
      </c:valAx>
      <c:spPr>
        <a:noFill/>
        <a:ln>
          <a:noFill/>
        </a:ln>
        <a:effectLst/>
      </c:spPr>
    </c:plotArea>
    <c:legend>
      <c:legendPos val="t"/>
      <c:layout>
        <c:manualLayout>
          <c:xMode val="edge"/>
          <c:yMode val="edge"/>
          <c:x val="0.1832251802168979"/>
          <c:y val="7.3722747502922653E-2"/>
          <c:w val="0.69919750610782716"/>
          <c:h val="5.9377353546028626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u="none" strike="noStrike" baseline="0">
                <a:effectLst/>
              </a:rPr>
              <a:t>Figure 8: Life expectancy for males and females in Scotland, 2002-2004 to 2043</a:t>
            </a:r>
            <a:endParaRPr lang="en-GB" sz="1400"/>
          </a:p>
        </c:rich>
      </c:tx>
      <c:layout>
        <c:manualLayout>
          <c:xMode val="edge"/>
          <c:yMode val="edge"/>
          <c:x val="0.13757758541051934"/>
          <c:y val="0"/>
        </c:manualLayout>
      </c:layout>
      <c:overlay val="0"/>
    </c:title>
    <c:autoTitleDeleted val="0"/>
    <c:plotArea>
      <c:layout>
        <c:manualLayout>
          <c:layoutTarget val="inner"/>
          <c:xMode val="edge"/>
          <c:yMode val="edge"/>
          <c:x val="6.9286452947259561E-2"/>
          <c:y val="6.2711864406779658E-2"/>
          <c:w val="0.86380289420344181"/>
          <c:h val="0.71140653103641227"/>
        </c:manualLayout>
      </c:layout>
      <c:lineChart>
        <c:grouping val="standard"/>
        <c:varyColors val="0"/>
        <c:ser>
          <c:idx val="0"/>
          <c:order val="0"/>
          <c:tx>
            <c:v>Males (proj)</c:v>
          </c:tx>
          <c:spPr>
            <a:ln w="38100">
              <a:solidFill>
                <a:srgbClr val="96D0CB"/>
              </a:solidFill>
              <a:prstDash val="sysDot"/>
            </a:ln>
          </c:spPr>
          <c:marker>
            <c:symbol val="none"/>
          </c:marker>
          <c:dPt>
            <c:idx val="39"/>
            <c:marker>
              <c:symbol val="circle"/>
              <c:size val="12"/>
              <c:spPr>
                <a:solidFill>
                  <a:schemeClr val="bg1"/>
                </a:solidFill>
                <a:ln w="25400">
                  <a:solidFill>
                    <a:srgbClr val="96D0CB"/>
                  </a:solidFill>
                </a:ln>
              </c:spPr>
            </c:marker>
            <c:bubble3D val="0"/>
            <c:extLst>
              <c:ext xmlns:c16="http://schemas.microsoft.com/office/drawing/2014/chart" uri="{C3380CC4-5D6E-409C-BE32-E72D297353CC}">
                <c16:uniqueId val="{00000007-A4FE-4BFB-84B7-84ABCA1357F8}"/>
              </c:ext>
            </c:extLst>
          </c:dPt>
          <c:dPt>
            <c:idx val="40"/>
            <c:marker>
              <c:symbol val="circle"/>
              <c:size val="12"/>
              <c:spPr>
                <a:solidFill>
                  <a:schemeClr val="bg1"/>
                </a:solidFill>
                <a:ln w="25400">
                  <a:solidFill>
                    <a:srgbClr val="96D0CB"/>
                  </a:solidFill>
                </a:ln>
              </c:spPr>
            </c:marker>
            <c:bubble3D val="0"/>
            <c:extLst>
              <c:ext xmlns:c16="http://schemas.microsoft.com/office/drawing/2014/chart" uri="{C3380CC4-5D6E-409C-BE32-E72D297353CC}">
                <c16:uniqueId val="{00000010-7645-4469-9229-4BD329B71019}"/>
              </c:ext>
            </c:extLst>
          </c:dPt>
          <c:dLbls>
            <c:dLbl>
              <c:idx val="39"/>
              <c:layout>
                <c:manualLayout>
                  <c:x val="-3.4506556245686784E-2"/>
                  <c:y val="3.835307388606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E-4BFB-84B7-84ABCA1357F8}"/>
                </c:ext>
              </c:extLst>
            </c:dLbl>
            <c:spPr>
              <a:noFill/>
              <a:ln>
                <a:noFill/>
              </a:ln>
              <a:effectLst/>
            </c:spPr>
            <c:txPr>
              <a:bodyPr wrap="square" lIns="38100" tIns="19050" rIns="38100" bIns="19050" anchor="ctr">
                <a:spAutoFit/>
              </a:bodyPr>
              <a:lstStyle/>
              <a:p>
                <a:pPr>
                  <a:defRPr sz="1400" b="1">
                    <a:solidFill>
                      <a:srgbClr val="96D0C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8'!$B$4:$AO$4</c:f>
              <c:numCache>
                <c:formatCode>General</c:formatCode>
                <c:ptCount val="40"/>
              </c:numCache>
            </c:numRef>
          </c:cat>
          <c:val>
            <c:numRef>
              <c:f>'Data Fig 8'!$B$6:$AO$6</c:f>
              <c:numCache>
                <c:formatCode>0.0</c:formatCode>
                <c:ptCount val="40"/>
                <c:pt idx="0">
                  <c:v>73.78</c:v>
                </c:pt>
                <c:pt idx="1">
                  <c:v>74.22</c:v>
                </c:pt>
                <c:pt idx="2">
                  <c:v>74.59</c:v>
                </c:pt>
                <c:pt idx="3">
                  <c:v>74.790000000000006</c:v>
                </c:pt>
                <c:pt idx="4">
                  <c:v>74.989999999999995</c:v>
                </c:pt>
                <c:pt idx="5">
                  <c:v>75.34</c:v>
                </c:pt>
                <c:pt idx="6">
                  <c:v>75.8</c:v>
                </c:pt>
                <c:pt idx="7">
                  <c:v>76.209999999999994</c:v>
                </c:pt>
                <c:pt idx="8">
                  <c:v>76.510000000000005</c:v>
                </c:pt>
                <c:pt idx="9">
                  <c:v>76.77</c:v>
                </c:pt>
                <c:pt idx="10">
                  <c:v>77.05</c:v>
                </c:pt>
                <c:pt idx="11">
                  <c:v>77.09</c:v>
                </c:pt>
                <c:pt idx="12">
                  <c:v>77.069999999999993</c:v>
                </c:pt>
                <c:pt idx="13">
                  <c:v>77.02</c:v>
                </c:pt>
                <c:pt idx="14">
                  <c:v>77</c:v>
                </c:pt>
                <c:pt idx="15">
                  <c:v>77.734530014089799</c:v>
                </c:pt>
                <c:pt idx="16">
                  <c:v>77.672231516657902</c:v>
                </c:pt>
                <c:pt idx="17">
                  <c:v>77.806920907375499</c:v>
                </c:pt>
                <c:pt idx="18">
                  <c:v>77.940828759068296</c:v>
                </c:pt>
                <c:pt idx="19">
                  <c:v>78.074026292830197</c:v>
                </c:pt>
                <c:pt idx="20">
                  <c:v>78.206587435240493</c:v>
                </c:pt>
                <c:pt idx="21">
                  <c:v>78.338585336920502</c:v>
                </c:pt>
                <c:pt idx="22">
                  <c:v>78.470089897426206</c:v>
                </c:pt>
                <c:pt idx="23">
                  <c:v>78.601163545312801</c:v>
                </c:pt>
                <c:pt idx="24">
                  <c:v>78.731858827002199</c:v>
                </c:pt>
                <c:pt idx="25">
                  <c:v>78.862217688649295</c:v>
                </c:pt>
                <c:pt idx="26">
                  <c:v>78.992269475499299</c:v>
                </c:pt>
                <c:pt idx="27">
                  <c:v>79.122029919984897</c:v>
                </c:pt>
                <c:pt idx="28">
                  <c:v>79.251502759088496</c:v>
                </c:pt>
                <c:pt idx="29">
                  <c:v>79.380681514253695</c:v>
                </c:pt>
                <c:pt idx="30">
                  <c:v>79.5095497306787</c:v>
                </c:pt>
                <c:pt idx="31">
                  <c:v>79.638081463598198</c:v>
                </c:pt>
                <c:pt idx="32">
                  <c:v>79.766242663262702</c:v>
                </c:pt>
                <c:pt idx="33">
                  <c:v>79.893993144153001</c:v>
                </c:pt>
                <c:pt idx="34">
                  <c:v>80.021287999508203</c:v>
                </c:pt>
                <c:pt idx="35">
                  <c:v>80.148079518877196</c:v>
                </c:pt>
                <c:pt idx="36">
                  <c:v>80.274321679147306</c:v>
                </c:pt>
                <c:pt idx="37">
                  <c:v>80.399977423096999</c:v>
                </c:pt>
                <c:pt idx="38">
                  <c:v>80.525032256214303</c:v>
                </c:pt>
                <c:pt idx="39">
                  <c:v>80.649547156664497</c:v>
                </c:pt>
              </c:numCache>
            </c:numRef>
          </c:val>
          <c:smooth val="0"/>
          <c:extLst>
            <c:ext xmlns:c16="http://schemas.microsoft.com/office/drawing/2014/chart" uri="{C3380CC4-5D6E-409C-BE32-E72D297353CC}">
              <c16:uniqueId val="{00000007-7645-4469-9229-4BD329B71019}"/>
            </c:ext>
          </c:extLst>
        </c:ser>
        <c:ser>
          <c:idx val="1"/>
          <c:order val="1"/>
          <c:tx>
            <c:v>Females (proj)</c:v>
          </c:tx>
          <c:spPr>
            <a:ln w="38100">
              <a:solidFill>
                <a:srgbClr val="248078"/>
              </a:solidFill>
              <a:prstDash val="sysDot"/>
            </a:ln>
          </c:spPr>
          <c:marker>
            <c:symbol val="none"/>
          </c:marker>
          <c:dPt>
            <c:idx val="39"/>
            <c:marker>
              <c:symbol val="circle"/>
              <c:size val="12"/>
              <c:spPr>
                <a:solidFill>
                  <a:schemeClr val="bg1"/>
                </a:solidFill>
                <a:ln w="25400">
                  <a:solidFill>
                    <a:srgbClr val="248078"/>
                  </a:solidFill>
                </a:ln>
              </c:spPr>
            </c:marker>
            <c:bubble3D val="0"/>
            <c:extLst>
              <c:ext xmlns:c16="http://schemas.microsoft.com/office/drawing/2014/chart" uri="{C3380CC4-5D6E-409C-BE32-E72D297353CC}">
                <c16:uniqueId val="{00000006-A4FE-4BFB-84B7-84ABCA1357F8}"/>
              </c:ext>
            </c:extLst>
          </c:dPt>
          <c:dPt>
            <c:idx val="40"/>
            <c:marker>
              <c:symbol val="circle"/>
              <c:size val="12"/>
              <c:spPr>
                <a:solidFill>
                  <a:schemeClr val="bg1"/>
                </a:solidFill>
                <a:ln w="25400">
                  <a:solidFill>
                    <a:srgbClr val="248078"/>
                  </a:solidFill>
                </a:ln>
              </c:spPr>
            </c:marker>
            <c:bubble3D val="0"/>
            <c:extLst>
              <c:ext xmlns:c16="http://schemas.microsoft.com/office/drawing/2014/chart" uri="{C3380CC4-5D6E-409C-BE32-E72D297353CC}">
                <c16:uniqueId val="{00000011-7645-4469-9229-4BD329B71019}"/>
              </c:ext>
            </c:extLst>
          </c:dPt>
          <c:dLbls>
            <c:dLbl>
              <c:idx val="39"/>
              <c:layout>
                <c:manualLayout>
                  <c:x val="-3.5886818495514144E-2"/>
                  <c:y val="-4.5121263395375075E-2"/>
                </c:manualLayout>
              </c:layout>
              <c:spPr>
                <a:noFill/>
                <a:ln>
                  <a:noFill/>
                </a:ln>
                <a:effectLst/>
              </c:spPr>
              <c:txPr>
                <a:bodyPr wrap="square" lIns="38100" tIns="19050" rIns="38100" bIns="19050" anchor="ctr">
                  <a:spAutoFit/>
                </a:bodyPr>
                <a:lstStyle/>
                <a:p>
                  <a:pPr>
                    <a:defRPr sz="1400" b="1">
                      <a:solidFill>
                        <a:srgbClr val="248078"/>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E-4BFB-84B7-84ABCA1357F8}"/>
                </c:ext>
              </c:extLst>
            </c:dLbl>
            <c:spPr>
              <a:noFill/>
              <a:ln>
                <a:noFill/>
              </a:ln>
              <a:effectLst/>
            </c:spPr>
            <c:txPr>
              <a:bodyPr wrap="square" lIns="38100" tIns="19050" rIns="38100" bIns="19050" anchor="ctr">
                <a:spAutoFit/>
              </a:bodyPr>
              <a:lstStyle/>
              <a:p>
                <a:pPr>
                  <a:defRPr sz="14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8'!$B$4:$AO$4</c:f>
              <c:numCache>
                <c:formatCode>General</c:formatCode>
                <c:ptCount val="40"/>
              </c:numCache>
            </c:numRef>
          </c:cat>
          <c:val>
            <c:numRef>
              <c:f>'Data Fig 8'!$B$7:$AO$7</c:f>
              <c:numCache>
                <c:formatCode>0.0</c:formatCode>
                <c:ptCount val="40"/>
                <c:pt idx="0">
                  <c:v>79.05</c:v>
                </c:pt>
                <c:pt idx="1">
                  <c:v>79.239999999999995</c:v>
                </c:pt>
                <c:pt idx="2">
                  <c:v>79.540000000000006</c:v>
                </c:pt>
                <c:pt idx="3">
                  <c:v>79.680000000000007</c:v>
                </c:pt>
                <c:pt idx="4">
                  <c:v>79.83</c:v>
                </c:pt>
                <c:pt idx="5">
                  <c:v>80.05</c:v>
                </c:pt>
                <c:pt idx="6">
                  <c:v>80.31</c:v>
                </c:pt>
                <c:pt idx="7">
                  <c:v>80.62</c:v>
                </c:pt>
                <c:pt idx="8">
                  <c:v>80.75</c:v>
                </c:pt>
                <c:pt idx="9">
                  <c:v>80.89</c:v>
                </c:pt>
                <c:pt idx="10">
                  <c:v>81.06</c:v>
                </c:pt>
                <c:pt idx="11">
                  <c:v>81.14</c:v>
                </c:pt>
                <c:pt idx="12">
                  <c:v>81.150000000000006</c:v>
                </c:pt>
                <c:pt idx="13">
                  <c:v>81.09</c:v>
                </c:pt>
                <c:pt idx="14">
                  <c:v>81.099999999999994</c:v>
                </c:pt>
                <c:pt idx="15">
                  <c:v>81.805541658934999</c:v>
                </c:pt>
                <c:pt idx="16">
                  <c:v>81.531826014344304</c:v>
                </c:pt>
                <c:pt idx="17">
                  <c:v>81.616214101817903</c:v>
                </c:pt>
                <c:pt idx="18">
                  <c:v>81.702612656159801</c:v>
                </c:pt>
                <c:pt idx="19">
                  <c:v>81.790925354822605</c:v>
                </c:pt>
                <c:pt idx="20">
                  <c:v>81.8810579516513</c:v>
                </c:pt>
                <c:pt idx="21">
                  <c:v>81.972921665322204</c:v>
                </c:pt>
                <c:pt idx="22">
                  <c:v>82.066435056478298</c:v>
                </c:pt>
                <c:pt idx="23">
                  <c:v>82.161526014712095</c:v>
                </c:pt>
                <c:pt idx="24">
                  <c:v>82.258131595478204</c:v>
                </c:pt>
                <c:pt idx="25">
                  <c:v>82.356193329849006</c:v>
                </c:pt>
                <c:pt idx="26">
                  <c:v>82.455652954777406</c:v>
                </c:pt>
                <c:pt idx="27">
                  <c:v>82.556448736662105</c:v>
                </c:pt>
                <c:pt idx="28">
                  <c:v>82.658511382621697</c:v>
                </c:pt>
                <c:pt idx="29">
                  <c:v>82.7617617936057</c:v>
                </c:pt>
                <c:pt idx="30">
                  <c:v>82.866109814244695</c:v>
                </c:pt>
                <c:pt idx="31">
                  <c:v>82.971453609445703</c:v>
                </c:pt>
                <c:pt idx="32">
                  <c:v>83.077681519693201</c:v>
                </c:pt>
                <c:pt idx="33">
                  <c:v>83.184674280070297</c:v>
                </c:pt>
                <c:pt idx="34">
                  <c:v>83.292307945990302</c:v>
                </c:pt>
                <c:pt idx="35">
                  <c:v>83.400457912445404</c:v>
                </c:pt>
                <c:pt idx="36">
                  <c:v>83.509002940222203</c:v>
                </c:pt>
                <c:pt idx="37">
                  <c:v>83.617830630924203</c:v>
                </c:pt>
                <c:pt idx="38">
                  <c:v>83.726845447683203</c:v>
                </c:pt>
                <c:pt idx="39">
                  <c:v>83.835994220634703</c:v>
                </c:pt>
              </c:numCache>
            </c:numRef>
          </c:val>
          <c:smooth val="0"/>
          <c:extLst>
            <c:ext xmlns:c16="http://schemas.microsoft.com/office/drawing/2014/chart" uri="{C3380CC4-5D6E-409C-BE32-E72D297353CC}">
              <c16:uniqueId val="{00000008-7645-4469-9229-4BD329B71019}"/>
            </c:ext>
          </c:extLst>
        </c:ser>
        <c:ser>
          <c:idx val="2"/>
          <c:order val="2"/>
          <c:tx>
            <c:v>Males (est)</c:v>
          </c:tx>
          <c:spPr>
            <a:ln w="38100">
              <a:solidFill>
                <a:srgbClr val="96D0CB"/>
              </a:solidFill>
            </a:ln>
          </c:spPr>
          <c:marker>
            <c:symbol val="none"/>
          </c:marker>
          <c:dPt>
            <c:idx val="0"/>
            <c:marker>
              <c:symbol val="circle"/>
              <c:size val="12"/>
              <c:spPr>
                <a:solidFill>
                  <a:srgbClr val="96D0CB"/>
                </a:solidFill>
                <a:ln>
                  <a:noFill/>
                </a:ln>
              </c:spPr>
            </c:marker>
            <c:bubble3D val="0"/>
            <c:extLst>
              <c:ext xmlns:c16="http://schemas.microsoft.com/office/drawing/2014/chart" uri="{C3380CC4-5D6E-409C-BE32-E72D297353CC}">
                <c16:uniqueId val="{0000000E-7645-4469-9229-4BD329B71019}"/>
              </c:ext>
            </c:extLst>
          </c:dPt>
          <c:dPt>
            <c:idx val="14"/>
            <c:marker>
              <c:symbol val="circle"/>
              <c:size val="12"/>
              <c:spPr>
                <a:solidFill>
                  <a:srgbClr val="96D0CB"/>
                </a:solidFill>
                <a:ln>
                  <a:noFill/>
                </a:ln>
              </c:spPr>
            </c:marker>
            <c:bubble3D val="0"/>
            <c:extLst>
              <c:ext xmlns:c16="http://schemas.microsoft.com/office/drawing/2014/chart" uri="{C3380CC4-5D6E-409C-BE32-E72D297353CC}">
                <c16:uniqueId val="{0000000F-7645-4469-9229-4BD329B71019}"/>
              </c:ext>
            </c:extLst>
          </c:dPt>
          <c:dLbls>
            <c:dLbl>
              <c:idx val="14"/>
              <c:layout>
                <c:manualLayout>
                  <c:x val="-9.6618357487923204E-3"/>
                  <c:y val="3.609701071630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45-4469-9229-4BD329B71019}"/>
                </c:ext>
              </c:extLst>
            </c:dLbl>
            <c:spPr>
              <a:noFill/>
              <a:ln>
                <a:noFill/>
              </a:ln>
              <a:effectLst/>
            </c:spPr>
            <c:txPr>
              <a:bodyPr wrap="square" lIns="38100" tIns="19050" rIns="38100" bIns="19050" anchor="ctr">
                <a:spAutoFit/>
              </a:bodyPr>
              <a:lstStyle/>
              <a:p>
                <a:pPr>
                  <a:defRPr sz="1400" b="1">
                    <a:solidFill>
                      <a:srgbClr val="96D0C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8'!$B$4:$AO$4</c:f>
              <c:numCache>
                <c:formatCode>General</c:formatCode>
                <c:ptCount val="40"/>
              </c:numCache>
            </c:numRef>
          </c:cat>
          <c:val>
            <c:numRef>
              <c:f>'Data Fig 8'!$B$6:$P$6</c:f>
              <c:numCache>
                <c:formatCode>0.0</c:formatCode>
                <c:ptCount val="15"/>
                <c:pt idx="0">
                  <c:v>73.78</c:v>
                </c:pt>
                <c:pt idx="1">
                  <c:v>74.22</c:v>
                </c:pt>
                <c:pt idx="2">
                  <c:v>74.59</c:v>
                </c:pt>
                <c:pt idx="3">
                  <c:v>74.790000000000006</c:v>
                </c:pt>
                <c:pt idx="4">
                  <c:v>74.989999999999995</c:v>
                </c:pt>
                <c:pt idx="5">
                  <c:v>75.34</c:v>
                </c:pt>
                <c:pt idx="6">
                  <c:v>75.8</c:v>
                </c:pt>
                <c:pt idx="7">
                  <c:v>76.209999999999994</c:v>
                </c:pt>
                <c:pt idx="8">
                  <c:v>76.510000000000005</c:v>
                </c:pt>
                <c:pt idx="9">
                  <c:v>76.77</c:v>
                </c:pt>
                <c:pt idx="10">
                  <c:v>77.05</c:v>
                </c:pt>
                <c:pt idx="11">
                  <c:v>77.09</c:v>
                </c:pt>
                <c:pt idx="12">
                  <c:v>77.069999999999993</c:v>
                </c:pt>
                <c:pt idx="13">
                  <c:v>77.02</c:v>
                </c:pt>
                <c:pt idx="14">
                  <c:v>77</c:v>
                </c:pt>
              </c:numCache>
            </c:numRef>
          </c:val>
          <c:smooth val="0"/>
          <c:extLst>
            <c:ext xmlns:c16="http://schemas.microsoft.com/office/drawing/2014/chart" uri="{C3380CC4-5D6E-409C-BE32-E72D297353CC}">
              <c16:uniqueId val="{00000009-7645-4469-9229-4BD329B71019}"/>
            </c:ext>
          </c:extLst>
        </c:ser>
        <c:ser>
          <c:idx val="3"/>
          <c:order val="3"/>
          <c:tx>
            <c:v>Females (est)</c:v>
          </c:tx>
          <c:spPr>
            <a:ln w="38100">
              <a:solidFill>
                <a:srgbClr val="248078"/>
              </a:solidFill>
            </a:ln>
          </c:spPr>
          <c:marker>
            <c:symbol val="none"/>
          </c:marker>
          <c:dPt>
            <c:idx val="0"/>
            <c:marker>
              <c:symbol val="circle"/>
              <c:size val="12"/>
              <c:spPr>
                <a:solidFill>
                  <a:srgbClr val="248078"/>
                </a:solidFill>
                <a:ln>
                  <a:noFill/>
                </a:ln>
              </c:spPr>
            </c:marker>
            <c:bubble3D val="0"/>
            <c:extLst>
              <c:ext xmlns:c16="http://schemas.microsoft.com/office/drawing/2014/chart" uri="{C3380CC4-5D6E-409C-BE32-E72D297353CC}">
                <c16:uniqueId val="{0000000C-7645-4469-9229-4BD329B71019}"/>
              </c:ext>
            </c:extLst>
          </c:dPt>
          <c:dPt>
            <c:idx val="14"/>
            <c:marker>
              <c:symbol val="circle"/>
              <c:size val="12"/>
              <c:spPr>
                <a:solidFill>
                  <a:srgbClr val="248078"/>
                </a:solidFill>
                <a:ln>
                  <a:noFill/>
                </a:ln>
              </c:spPr>
            </c:marker>
            <c:bubble3D val="0"/>
            <c:extLst>
              <c:ext xmlns:c16="http://schemas.microsoft.com/office/drawing/2014/chart" uri="{C3380CC4-5D6E-409C-BE32-E72D297353CC}">
                <c16:uniqueId val="{0000000D-7645-4469-9229-4BD329B71019}"/>
              </c:ext>
            </c:extLst>
          </c:dPt>
          <c:dLbls>
            <c:dLbl>
              <c:idx val="14"/>
              <c:layout>
                <c:manualLayout>
                  <c:x val="-6.9013112491373863E-3"/>
                  <c:y val="-4.0609137055837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45-4469-9229-4BD329B71019}"/>
                </c:ext>
              </c:extLst>
            </c:dLbl>
            <c:spPr>
              <a:noFill/>
              <a:ln>
                <a:noFill/>
              </a:ln>
              <a:effectLst/>
            </c:spPr>
            <c:txPr>
              <a:bodyPr wrap="square" lIns="38100" tIns="19050" rIns="38100" bIns="19050" anchor="ctr">
                <a:spAutoFit/>
              </a:bodyPr>
              <a:lstStyle/>
              <a:p>
                <a:pPr>
                  <a:defRPr sz="1400" b="1">
                    <a:solidFill>
                      <a:srgbClr val="248078"/>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'Data Fig 8'!$B$7:$P$7</c:f>
              <c:numCache>
                <c:formatCode>0.0</c:formatCode>
                <c:ptCount val="15"/>
                <c:pt idx="0">
                  <c:v>79.05</c:v>
                </c:pt>
                <c:pt idx="1">
                  <c:v>79.239999999999995</c:v>
                </c:pt>
                <c:pt idx="2">
                  <c:v>79.540000000000006</c:v>
                </c:pt>
                <c:pt idx="3">
                  <c:v>79.680000000000007</c:v>
                </c:pt>
                <c:pt idx="4">
                  <c:v>79.83</c:v>
                </c:pt>
                <c:pt idx="5">
                  <c:v>80.05</c:v>
                </c:pt>
                <c:pt idx="6">
                  <c:v>80.31</c:v>
                </c:pt>
                <c:pt idx="7">
                  <c:v>80.62</c:v>
                </c:pt>
                <c:pt idx="8">
                  <c:v>80.75</c:v>
                </c:pt>
                <c:pt idx="9">
                  <c:v>80.89</c:v>
                </c:pt>
                <c:pt idx="10">
                  <c:v>81.06</c:v>
                </c:pt>
                <c:pt idx="11">
                  <c:v>81.14</c:v>
                </c:pt>
                <c:pt idx="12">
                  <c:v>81.150000000000006</c:v>
                </c:pt>
                <c:pt idx="13">
                  <c:v>81.09</c:v>
                </c:pt>
                <c:pt idx="14">
                  <c:v>81.099999999999994</c:v>
                </c:pt>
              </c:numCache>
            </c:numRef>
          </c:val>
          <c:smooth val="0"/>
          <c:extLst>
            <c:ext xmlns:c16="http://schemas.microsoft.com/office/drawing/2014/chart" uri="{C3380CC4-5D6E-409C-BE32-E72D297353CC}">
              <c16:uniqueId val="{0000000B-7645-4469-9229-4BD329B71019}"/>
            </c:ext>
          </c:extLst>
        </c:ser>
        <c:dLbls>
          <c:showLegendKey val="0"/>
          <c:showVal val="0"/>
          <c:showCatName val="0"/>
          <c:showSerName val="0"/>
          <c:showPercent val="0"/>
          <c:showBubbleSize val="0"/>
        </c:dLbls>
        <c:smooth val="0"/>
        <c:axId val="43857792"/>
        <c:axId val="43872256"/>
      </c:lineChart>
      <c:catAx>
        <c:axId val="4385779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a:t>
                </a:r>
              </a:p>
            </c:rich>
          </c:tx>
          <c:layout>
            <c:manualLayout>
              <c:xMode val="edge"/>
              <c:yMode val="edge"/>
              <c:x val="0.50775594622543951"/>
              <c:y val="0.88587570621468925"/>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43872256"/>
        <c:crosses val="autoZero"/>
        <c:auto val="1"/>
        <c:lblAlgn val="ctr"/>
        <c:lblOffset val="100"/>
        <c:tickLblSkip val="2"/>
        <c:tickMarkSkip val="2"/>
        <c:noMultiLvlLbl val="1"/>
      </c:catAx>
      <c:valAx>
        <c:axId val="43872256"/>
        <c:scaling>
          <c:orientation val="minMax"/>
          <c:min val="0"/>
        </c:scaling>
        <c:delete val="0"/>
        <c:axPos val="l"/>
        <c:title>
          <c:tx>
            <c:rich>
              <a:bodyPr/>
              <a:lstStyle/>
              <a:p>
                <a:pPr>
                  <a:defRPr sz="1400" b="1" i="0" u="none" strike="noStrike" baseline="0">
                    <a:solidFill>
                      <a:srgbClr val="000000"/>
                    </a:solidFill>
                    <a:latin typeface="Arial"/>
                    <a:ea typeface="Arial"/>
                    <a:cs typeface="Arial"/>
                  </a:defRPr>
                </a:pPr>
                <a:r>
                  <a:rPr lang="en-GB" sz="1400"/>
                  <a:t>Years</a:t>
                </a:r>
              </a:p>
            </c:rich>
          </c:tx>
          <c:layout>
            <c:manualLayout>
              <c:xMode val="edge"/>
              <c:yMode val="edge"/>
              <c:x val="5.5153395380903138E-3"/>
              <c:y val="0.39152542372881355"/>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3857792"/>
        <c:crosses val="autoZero"/>
        <c:crossBetween val="midCat"/>
        <c:majorUnit val="10"/>
        <c:minorUnit val="1"/>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i="0" u="none" strike="noStrike" baseline="0">
                <a:effectLst/>
              </a:rPr>
              <a:t>Figure 9: Projected population change in constituent countries, mid-2018 to mid-2043</a:t>
            </a:r>
            <a:endParaRPr lang="en-GB" sz="1400"/>
          </a:p>
        </c:rich>
      </c:tx>
      <c:layout>
        <c:manualLayout>
          <c:xMode val="edge"/>
          <c:yMode val="edge"/>
          <c:x val="0.1186691722939435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2722709827960284E-2"/>
          <c:y val="0"/>
          <c:w val="0.94672173700999362"/>
          <c:h val="0.94624543572568898"/>
        </c:manualLayout>
      </c:layout>
      <c:barChart>
        <c:barDir val="col"/>
        <c:grouping val="clustered"/>
        <c:varyColors val="0"/>
        <c:ser>
          <c:idx val="0"/>
          <c:order val="0"/>
          <c:tx>
            <c:v>name</c:v>
          </c:tx>
          <c:spPr>
            <a:solidFill>
              <a:schemeClr val="bg1">
                <a:lumMod val="75000"/>
              </a:schemeClr>
            </a:solidFill>
            <a:ln>
              <a:noFill/>
            </a:ln>
            <a:effectLst/>
          </c:spPr>
          <c:invertIfNegative val="0"/>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02-96EE-4FAB-A16E-2E533FDD4F55}"/>
              </c:ext>
            </c:extLst>
          </c:dPt>
          <c:dPt>
            <c:idx val="2"/>
            <c:invertIfNegative val="0"/>
            <c:bubble3D val="0"/>
            <c:spPr>
              <a:solidFill>
                <a:srgbClr val="2DA197"/>
              </a:solidFill>
              <a:ln>
                <a:noFill/>
              </a:ln>
              <a:effectLst/>
            </c:spPr>
            <c:extLst>
              <c:ext xmlns:c16="http://schemas.microsoft.com/office/drawing/2014/chart" uri="{C3380CC4-5D6E-409C-BE32-E72D297353CC}">
                <c16:uniqueId val="{00000004-96EE-4FAB-A16E-2E533FDD4F55}"/>
              </c:ext>
            </c:extLst>
          </c:dPt>
          <c:dLbls>
            <c:dLbl>
              <c:idx val="0"/>
              <c:tx>
                <c:rich>
                  <a:bodyPr/>
                  <a:lstStyle/>
                  <a:p>
                    <a:r>
                      <a:rPr lang="en-US"/>
                      <a:t>+</a:t>
                    </a:r>
                    <a:fld id="{F910757E-2E39-498F-8C3F-719AACC4A467}" type="VALUE">
                      <a:rPr lang="en-US"/>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6EE-4FAB-A16E-2E533FDD4F55}"/>
                </c:ext>
              </c:extLst>
            </c:dLbl>
            <c:dLbl>
              <c:idx val="1"/>
              <c:tx>
                <c:rich>
                  <a:bodyPr/>
                  <a:lstStyle/>
                  <a:p>
                    <a:r>
                      <a:rPr lang="en-US">
                        <a:solidFill>
                          <a:schemeClr val="tx1"/>
                        </a:solidFill>
                      </a:rPr>
                      <a:t>+</a:t>
                    </a:r>
                    <a:fld id="{4C2BDD03-60E7-45EE-9D82-5C96042F56A7}" type="VALUE">
                      <a:rPr lang="en-US">
                        <a:solidFill>
                          <a:schemeClr val="tx1"/>
                        </a:solidFill>
                      </a:rPr>
                      <a:pPr/>
                      <a:t>[VALUE]</a:t>
                    </a:fld>
                    <a:endParaRPr lang="en-US">
                      <a:solidFill>
                        <a:schemeClr val="tx1"/>
                      </a:solidFill>
                    </a:endParaRP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6EE-4FAB-A16E-2E533FDD4F55}"/>
                </c:ext>
              </c:extLst>
            </c:dLbl>
            <c:dLbl>
              <c:idx val="2"/>
              <c:tx>
                <c:rich>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a:t>
                    </a:r>
                    <a:fld id="{7D8F2847-BE9F-45F2-9689-5FB395A89054}" type="VALUE">
                      <a:rPr lang="en-US">
                        <a:solidFill>
                          <a:schemeClr val="bg1"/>
                        </a:solidFill>
                      </a:rPr>
                      <a:pPr>
                        <a:defRPr sz="1600" b="1">
                          <a:solidFill>
                            <a:schemeClr val="bg1"/>
                          </a:solidFill>
                        </a:defRPr>
                      </a:pPr>
                      <a:t>[VALUE]</a:t>
                    </a:fld>
                    <a:endParaRPr lang="en-US">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6EE-4FAB-A16E-2E533FDD4F55}"/>
                </c:ext>
              </c:extLst>
            </c:dLbl>
            <c:dLbl>
              <c:idx val="3"/>
              <c:tx>
                <c:rich>
                  <a:bodyPr/>
                  <a:lstStyle/>
                  <a:p>
                    <a:r>
                      <a:rPr lang="en-US"/>
                      <a:t>+</a:t>
                    </a:r>
                    <a:fld id="{311EE0BC-FE14-4EC3-93A7-6D70FBC37D24}" type="VALUE">
                      <a:rPr lang="en-US"/>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6EE-4FAB-A16E-2E533FDD4F55}"/>
                </c:ext>
              </c:extLst>
            </c:dLbl>
            <c:dLbl>
              <c:idx val="4"/>
              <c:tx>
                <c:rich>
                  <a:bodyPr/>
                  <a:lstStyle/>
                  <a:p>
                    <a:r>
                      <a:rPr lang="en-US"/>
                      <a:t>+</a:t>
                    </a:r>
                    <a:fld id="{EBB309E8-3C83-4D71-BDF8-8D6CFDAAAD09}" type="VALUE">
                      <a:rPr lang="en-US"/>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3FF-4C0C-B66B-A3862B4B025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Fig 9'!$A$14:$A$18</c:f>
              <c:strCache>
                <c:ptCount val="5"/>
                <c:pt idx="0">
                  <c:v> United Kingdom</c:v>
                </c:pt>
                <c:pt idx="1">
                  <c:v> England</c:v>
                </c:pt>
                <c:pt idx="2">
                  <c:v> Scotland</c:v>
                </c:pt>
                <c:pt idx="3">
                  <c:v> Wales</c:v>
                </c:pt>
                <c:pt idx="4">
                  <c:v> Northern Ireland</c:v>
                </c:pt>
              </c:strCache>
            </c:strRef>
          </c:cat>
          <c:val>
            <c:numRef>
              <c:f>'Data Fig 9'!$AA$14:$AA$18</c:f>
              <c:numCache>
                <c:formatCode>0.0%</c:formatCode>
                <c:ptCount val="5"/>
                <c:pt idx="0">
                  <c:v>9.0048174508978757E-2</c:v>
                </c:pt>
                <c:pt idx="1">
                  <c:v>0.10302269971523036</c:v>
                </c:pt>
                <c:pt idx="2">
                  <c:v>2.5140949964141769E-2</c:v>
                </c:pt>
                <c:pt idx="3">
                  <c:v>3.7172894806684786E-2</c:v>
                </c:pt>
                <c:pt idx="4">
                  <c:v>5.7159681363235681E-2</c:v>
                </c:pt>
              </c:numCache>
            </c:numRef>
          </c:val>
          <c:extLst>
            <c:ext xmlns:c16="http://schemas.microsoft.com/office/drawing/2014/chart" uri="{C3380CC4-5D6E-409C-BE32-E72D297353CC}">
              <c16:uniqueId val="{00000000-96EE-4FAB-A16E-2E533FDD4F55}"/>
            </c:ext>
          </c:extLst>
        </c:ser>
        <c:dLbls>
          <c:showLegendKey val="0"/>
          <c:showVal val="0"/>
          <c:showCatName val="0"/>
          <c:showSerName val="0"/>
          <c:showPercent val="0"/>
          <c:showBubbleSize val="0"/>
        </c:dLbls>
        <c:gapWidth val="107"/>
        <c:overlap val="-27"/>
        <c:axId val="592076768"/>
        <c:axId val="592079720"/>
      </c:barChart>
      <c:catAx>
        <c:axId val="5920767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2079720"/>
        <c:crosses val="autoZero"/>
        <c:auto val="1"/>
        <c:lblAlgn val="ctr"/>
        <c:lblOffset val="100"/>
        <c:noMultiLvlLbl val="0"/>
      </c:catAx>
      <c:valAx>
        <c:axId val="592079720"/>
        <c:scaling>
          <c:orientation val="minMax"/>
        </c:scaling>
        <c:delete val="1"/>
        <c:axPos val="l"/>
        <c:numFmt formatCode="0.0%" sourceLinked="1"/>
        <c:majorTickMark val="none"/>
        <c:minorTickMark val="none"/>
        <c:tickLblPos val="nextTo"/>
        <c:crossAx val="592076768"/>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20"/>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portrait" r:id="rId1"/>
  <headerFooter alignWithMargins="0">
    <oddFooter>&amp;L&amp;8© Crown Copyright 2017</oddFooter>
  </headerFooter>
  <drawing r:id="rId2"/>
</chartsheet>
</file>

<file path=xl/chartsheets/sheet13.xml><?xml version="1.0" encoding="utf-8"?>
<chartsheet xmlns="http://schemas.openxmlformats.org/spreadsheetml/2006/main" xmlns:r="http://schemas.openxmlformats.org/officeDocument/2006/relationships">
  <sheetPr codeName="Chart19"/>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2017</oddFooter>
  </headerFooter>
  <drawing r:id="rId2"/>
</chartsheet>
</file>

<file path=xl/chartsheets/sheet6.xml><?xml version="1.0" encoding="utf-8"?>
<chartsheet xmlns="http://schemas.openxmlformats.org/spreadsheetml/2006/main" xmlns:r="http://schemas.openxmlformats.org/officeDocument/2006/relationships">
  <sheetPr codeName="Chart2"/>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13"/>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0.5968</cdr:x>
      <cdr:y>0.45893</cdr:y>
    </cdr:from>
    <cdr:to>
      <cdr:x>0.78825</cdr:x>
      <cdr:y>0.50425</cdr:y>
    </cdr:to>
    <cdr:sp macro="" textlink="">
      <cdr:nvSpPr>
        <cdr:cNvPr id="2" name="TextBox 1"/>
        <cdr:cNvSpPr txBox="1"/>
      </cdr:nvSpPr>
      <cdr:spPr>
        <a:xfrm xmlns:a="http://schemas.openxmlformats.org/drawingml/2006/main">
          <a:off x="5127400" y="2683976"/>
          <a:ext cx="1644852" cy="2650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96D0CB"/>
              </a:solidFill>
              <a:latin typeface="Arial"/>
              <a:cs typeface="Arial"/>
            </a:rPr>
            <a:t>Net overseas migration</a:t>
          </a:r>
          <a:endParaRPr lang="en-GB" sz="1050">
            <a:solidFill>
              <a:srgbClr val="96D0CB"/>
            </a:solidFill>
          </a:endParaRPr>
        </a:p>
      </cdr:txBody>
    </cdr:sp>
  </cdr:relSizeAnchor>
  <cdr:relSizeAnchor xmlns:cdr="http://schemas.openxmlformats.org/drawingml/2006/chartDrawing">
    <cdr:from>
      <cdr:x>0.59016</cdr:x>
      <cdr:y>0.54698</cdr:y>
    </cdr:from>
    <cdr:to>
      <cdr:x>0.77273</cdr:x>
      <cdr:y>0.60407</cdr:y>
    </cdr:to>
    <cdr:sp macro="" textlink="">
      <cdr:nvSpPr>
        <cdr:cNvPr id="3" name="TextBox 2"/>
        <cdr:cNvSpPr txBox="1"/>
      </cdr:nvSpPr>
      <cdr:spPr>
        <a:xfrm xmlns:a="http://schemas.openxmlformats.org/drawingml/2006/main">
          <a:off x="5070359" y="3198953"/>
          <a:ext cx="1568559" cy="3338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248078"/>
              </a:solidFill>
              <a:latin typeface="Arial" pitchFamily="34" charset="0"/>
              <a:cs typeface="Arial" pitchFamily="34" charset="0"/>
            </a:rPr>
            <a:t>Net rest of UK migration</a:t>
          </a:r>
          <a:endParaRPr lang="en-GB" sz="1400" b="1" baseline="30000">
            <a:solidFill>
              <a:srgbClr val="248078"/>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0.41131</cdr:x>
      <cdr:y>0.10243</cdr:y>
    </cdr:from>
    <cdr:to>
      <cdr:x>0.41176</cdr:x>
      <cdr:y>0.84726</cdr:y>
    </cdr:to>
    <cdr:sp macro="" textlink="">
      <cdr:nvSpPr>
        <cdr:cNvPr id="14" name="Line 1"/>
        <cdr:cNvSpPr>
          <a:spLocks xmlns:a="http://schemas.openxmlformats.org/drawingml/2006/main" noChangeShapeType="1"/>
        </cdr:cNvSpPr>
      </cdr:nvSpPr>
      <cdr:spPr bwMode="auto">
        <a:xfrm xmlns:a="http://schemas.openxmlformats.org/drawingml/2006/main" flipH="1" flipV="1">
          <a:off x="3533765" y="599070"/>
          <a:ext cx="3866" cy="4356026"/>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0.42166</cdr:x>
      <cdr:y>0.79574</cdr:y>
    </cdr:from>
    <cdr:to>
      <cdr:x>0.57262</cdr:x>
      <cdr:y>0.85429</cdr:y>
    </cdr:to>
    <cdr:sp macro="" textlink="">
      <cdr:nvSpPr>
        <cdr:cNvPr id="9" name="Text Box 2"/>
        <cdr:cNvSpPr txBox="1">
          <a:spLocks xmlns:a="http://schemas.openxmlformats.org/drawingml/2006/main" noChangeArrowheads="1"/>
        </cdr:cNvSpPr>
      </cdr:nvSpPr>
      <cdr:spPr bwMode="auto">
        <a:xfrm xmlns:a="http://schemas.openxmlformats.org/drawingml/2006/main">
          <a:off x="3622703" y="4653774"/>
          <a:ext cx="1296981" cy="342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400" b="1" baseline="30000"/>
        </a:p>
      </cdr:txBody>
    </cdr:sp>
  </cdr:relSizeAnchor>
  <cdr:relSizeAnchor xmlns:cdr="http://schemas.openxmlformats.org/drawingml/2006/chartDrawing">
    <cdr:from>
      <cdr:x>0.52993</cdr:x>
      <cdr:y>0.8196</cdr:y>
    </cdr:from>
    <cdr:to>
      <cdr:x>0.95314</cdr:x>
      <cdr:y>0.82122</cdr:y>
    </cdr:to>
    <cdr:cxnSp macro="">
      <cdr:nvCxnSpPr>
        <cdr:cNvPr id="19" name="Straight Arrow Connector 18"/>
        <cdr:cNvCxnSpPr/>
      </cdr:nvCxnSpPr>
      <cdr:spPr>
        <a:xfrm xmlns:a="http://schemas.openxmlformats.org/drawingml/2006/main" flipV="1">
          <a:off x="4552950" y="4793300"/>
          <a:ext cx="3636000" cy="9474"/>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0.10762</cdr:x>
      <cdr:y>0.06322</cdr:y>
    </cdr:from>
    <cdr:to>
      <cdr:x>0.14209</cdr:x>
      <cdr:y>0.10277</cdr:y>
    </cdr:to>
    <cdr:sp macro="" textlink="">
      <cdr:nvSpPr>
        <cdr:cNvPr id="2" name="TextBox 1"/>
        <cdr:cNvSpPr txBox="1"/>
      </cdr:nvSpPr>
      <cdr:spPr>
        <a:xfrm xmlns:a="http://schemas.openxmlformats.org/drawingml/2006/main">
          <a:off x="990262" y="355871"/>
          <a:ext cx="317164" cy="222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200">
              <a:latin typeface="Arial" pitchFamily="34" charset="0"/>
              <a:cs typeface="Arial" pitchFamily="34" charset="0"/>
            </a:rPr>
            <a:t>+</a:t>
          </a:r>
        </a:p>
      </cdr:txBody>
    </cdr:sp>
  </cdr:relSizeAnchor>
  <cdr:relSizeAnchor xmlns:cdr="http://schemas.openxmlformats.org/drawingml/2006/chartDrawing">
    <cdr:from>
      <cdr:x>0.49908</cdr:x>
      <cdr:y>0.51978</cdr:y>
    </cdr:from>
    <cdr:to>
      <cdr:x>0.66684</cdr:x>
      <cdr:y>0.65144</cdr:y>
    </cdr:to>
    <cdr:sp macro="" textlink="">
      <cdr:nvSpPr>
        <cdr:cNvPr id="3" name="TextBox 2"/>
        <cdr:cNvSpPr txBox="1"/>
      </cdr:nvSpPr>
      <cdr:spPr>
        <a:xfrm xmlns:a="http://schemas.openxmlformats.org/drawingml/2006/main">
          <a:off x="4592131" y="2925977"/>
          <a:ext cx="1543585" cy="741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600" b="1">
              <a:solidFill>
                <a:schemeClr val="bg1"/>
              </a:solidFill>
              <a:latin typeface="Arial" pitchFamily="34" charset="0"/>
              <a:cs typeface="Arial" pitchFamily="34" charset="0"/>
            </a:rPr>
            <a:t>2018 </a:t>
          </a:r>
        </a:p>
      </cdr:txBody>
    </cdr:sp>
  </cdr:relSizeAnchor>
  <cdr:relSizeAnchor xmlns:cdr="http://schemas.openxmlformats.org/drawingml/2006/chartDrawing">
    <cdr:from>
      <cdr:x>0.75563</cdr:x>
      <cdr:y>0.51955</cdr:y>
    </cdr:from>
    <cdr:to>
      <cdr:x>0.91304</cdr:x>
      <cdr:y>0.63452</cdr:y>
    </cdr:to>
    <cdr:sp macro="" textlink="">
      <cdr:nvSpPr>
        <cdr:cNvPr id="4" name="TextBox 3"/>
        <cdr:cNvSpPr txBox="1"/>
      </cdr:nvSpPr>
      <cdr:spPr>
        <a:xfrm xmlns:a="http://schemas.openxmlformats.org/drawingml/2006/main">
          <a:off x="6952697" y="2924703"/>
          <a:ext cx="1448353" cy="647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600" b="1">
              <a:solidFill>
                <a:sysClr val="windowText" lastClr="000000"/>
              </a:solidFill>
              <a:latin typeface="Arial" pitchFamily="34" charset="0"/>
              <a:cs typeface="Arial" pitchFamily="34" charset="0"/>
            </a:rPr>
            <a:t>2043 </a:t>
          </a:r>
        </a:p>
      </cdr:txBody>
    </cdr:sp>
  </cdr:relSizeAnchor>
  <cdr:relSizeAnchor xmlns:cdr="http://schemas.openxmlformats.org/drawingml/2006/chartDrawing">
    <cdr:from>
      <cdr:x>0.59041</cdr:x>
      <cdr:y>0.94473</cdr:y>
    </cdr:from>
    <cdr:to>
      <cdr:x>0.97137</cdr:x>
      <cdr:y>0.99888</cdr:y>
    </cdr:to>
    <cdr:sp macro="" textlink="">
      <cdr:nvSpPr>
        <cdr:cNvPr id="12" name="TextBox 1"/>
        <cdr:cNvSpPr txBox="1"/>
      </cdr:nvSpPr>
      <cdr:spPr>
        <a:xfrm xmlns:a="http://schemas.openxmlformats.org/drawingml/2006/main">
          <a:off x="5432425" y="5318125"/>
          <a:ext cx="3505270" cy="304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latin typeface="Arial" panose="020B0604020202020204" pitchFamily="34" charset="0"/>
              <a:cs typeface="Arial" panose="020B0604020202020204" pitchFamily="34" charset="0"/>
            </a:rPr>
            <a:t>Females </a:t>
          </a:r>
          <a:r>
            <a:rPr lang="en-GB" sz="1400" b="1" baseline="0">
              <a:latin typeface="Arial" panose="020B0604020202020204" pitchFamily="34" charset="0"/>
              <a:cs typeface="Arial" panose="020B0604020202020204" pitchFamily="34" charset="0"/>
            </a:rPr>
            <a:t>(1,000s)</a:t>
          </a:r>
          <a:endParaRPr lang="en-GB"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0.05807</cdr:x>
      <cdr:y>0.44205</cdr:y>
    </cdr:from>
    <cdr:to>
      <cdr:x>0.05807</cdr:x>
      <cdr:y>0.92967</cdr:y>
    </cdr:to>
    <cdr:cxnSp macro="">
      <cdr:nvCxnSpPr>
        <cdr:cNvPr id="4" name="Straight Arrow Connector 3"/>
        <cdr:cNvCxnSpPr/>
      </cdr:nvCxnSpPr>
      <cdr:spPr>
        <a:xfrm xmlns:a="http://schemas.openxmlformats.org/drawingml/2006/main">
          <a:off x="539143" y="2677026"/>
          <a:ext cx="0" cy="2952958"/>
        </a:xfrm>
        <a:prstGeom xmlns:a="http://schemas.openxmlformats.org/drawingml/2006/main" prst="straightConnector1">
          <a:avLst/>
        </a:prstGeom>
        <a:ln xmlns:a="http://schemas.openxmlformats.org/drawingml/2006/main">
          <a:solidFill>
            <a:sysClr val="windowText" lastClr="000000"/>
          </a:solidFill>
          <a:prstDash val="lg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0.02479</cdr:x>
      <cdr:y>0.61397</cdr:y>
    </cdr:from>
    <cdr:to>
      <cdr:x>0.07662</cdr:x>
      <cdr:y>0.93404</cdr:y>
    </cdr:to>
    <cdr:sp macro="" textlink="">
      <cdr:nvSpPr>
        <cdr:cNvPr id="5" name="TextBox 4"/>
        <cdr:cNvSpPr txBox="1"/>
      </cdr:nvSpPr>
      <cdr:spPr>
        <a:xfrm xmlns:a="http://schemas.openxmlformats.org/drawingml/2006/main" rot="16200000">
          <a:off x="-497913" y="4446339"/>
          <a:ext cx="1938258" cy="481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2018-based</a:t>
          </a:r>
          <a:r>
            <a:rPr lang="en-GB" sz="1200" baseline="0">
              <a:latin typeface="Arial" panose="020B0604020202020204" pitchFamily="34" charset="0"/>
              <a:cs typeface="Arial" panose="020B0604020202020204" pitchFamily="34" charset="0"/>
            </a:rPr>
            <a:t> projections</a:t>
          </a:r>
          <a:endParaRPr lang="en-GB" sz="12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0.37838</cdr:x>
      <cdr:y>0.06271</cdr:y>
    </cdr:from>
    <cdr:to>
      <cdr:x>0.37848</cdr:x>
      <cdr:y>0.77257</cdr:y>
    </cdr:to>
    <cdr:sp macro="" textlink="">
      <cdr:nvSpPr>
        <cdr:cNvPr id="292865" name="Line 1"/>
        <cdr:cNvSpPr>
          <a:spLocks xmlns:a="http://schemas.openxmlformats.org/drawingml/2006/main" noChangeShapeType="1"/>
        </cdr:cNvSpPr>
      </cdr:nvSpPr>
      <cdr:spPr bwMode="auto">
        <a:xfrm xmlns:a="http://schemas.openxmlformats.org/drawingml/2006/main" flipV="1">
          <a:off x="3481535" y="353023"/>
          <a:ext cx="920" cy="3995998"/>
        </a:xfrm>
        <a:prstGeom xmlns:a="http://schemas.openxmlformats.org/drawingml/2006/main" prst="line">
          <a:avLst/>
        </a:prstGeom>
        <a:noFill xmlns:a="http://schemas.openxmlformats.org/drawingml/2006/main"/>
        <a:ln xmlns:a="http://schemas.openxmlformats.org/drawingml/2006/main" w="12700">
          <a:solidFill>
            <a:schemeClr val="tx1"/>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0.01551</cdr:x>
      <cdr:y>0.92034</cdr:y>
    </cdr:from>
    <cdr:to>
      <cdr:x>0.75181</cdr:x>
      <cdr:y>1</cdr:y>
    </cdr:to>
    <cdr:sp macro="" textlink="">
      <cdr:nvSpPr>
        <cdr:cNvPr id="292869" name="Text Box 5"/>
        <cdr:cNvSpPr txBox="1">
          <a:spLocks xmlns:a="http://schemas.openxmlformats.org/drawingml/2006/main" noChangeArrowheads="1"/>
        </cdr:cNvSpPr>
      </cdr:nvSpPr>
      <cdr:spPr bwMode="auto">
        <a:xfrm xmlns:a="http://schemas.openxmlformats.org/drawingml/2006/main">
          <a:off x="142874" y="5172075"/>
          <a:ext cx="6781803" cy="447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Footnotes</a:t>
          </a:r>
        </a:p>
        <a:p xmlns:a="http://schemas.openxmlformats.org/drawingml/2006/main">
          <a:pPr algn="l" rtl="0">
            <a:defRPr sz="1000"/>
          </a:pPr>
          <a:r>
            <a:rPr lang="en-GB" sz="800" b="0" i="0" u="none" strike="noStrike" baseline="0">
              <a:solidFill>
                <a:srgbClr val="000000"/>
              </a:solidFill>
              <a:latin typeface="Arial"/>
              <a:cs typeface="Arial"/>
            </a:rPr>
            <a:t>1) Figures to 2016-2018 are based on three years of data. Projected data starts at mid-2019</a:t>
          </a:r>
        </a:p>
        <a:p xmlns:a="http://schemas.openxmlformats.org/drawingml/2006/main">
          <a:pPr algn="l" rtl="0">
            <a:defRPr sz="1000"/>
          </a:pPr>
          <a:r>
            <a:rPr lang="en-GB" sz="800" b="0" i="0" u="none" strike="noStrike" baseline="0">
              <a:solidFill>
                <a:srgbClr val="000000"/>
              </a:solidFill>
              <a:latin typeface="Arial"/>
              <a:cs typeface="Arial"/>
            </a:rPr>
            <a:t>2) The latest data (2016-2018) was not available during the creation of these projections, and is included for illustration only</a:t>
          </a:r>
          <a:endParaRPr lang="en-GB" sz="800"/>
        </a:p>
      </cdr:txBody>
    </cdr:sp>
  </cdr:relSizeAnchor>
  <cdr:relSizeAnchor xmlns:cdr="http://schemas.openxmlformats.org/drawingml/2006/chartDrawing">
    <cdr:from>
      <cdr:x>0.387</cdr:x>
      <cdr:y>0.72036</cdr:y>
    </cdr:from>
    <cdr:to>
      <cdr:x>0.66596</cdr:x>
      <cdr:y>0.76678</cdr:y>
    </cdr:to>
    <cdr:sp macro="" textlink="">
      <cdr:nvSpPr>
        <cdr:cNvPr id="7" name="Text Box 2"/>
        <cdr:cNvSpPr txBox="1">
          <a:spLocks xmlns:a="http://schemas.openxmlformats.org/drawingml/2006/main" noChangeArrowheads="1"/>
        </cdr:cNvSpPr>
      </cdr:nvSpPr>
      <cdr:spPr bwMode="auto">
        <a:xfrm xmlns:a="http://schemas.openxmlformats.org/drawingml/2006/main">
          <a:off x="3560864" y="4055102"/>
          <a:ext cx="2566753" cy="2613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050" b="1" baseline="30000"/>
        </a:p>
      </cdr:txBody>
    </cdr:sp>
  </cdr:relSizeAnchor>
  <cdr:relSizeAnchor xmlns:cdr="http://schemas.openxmlformats.org/drawingml/2006/chartDrawing">
    <cdr:from>
      <cdr:x>0</cdr:x>
      <cdr:y>0</cdr:y>
    </cdr:from>
    <cdr:to>
      <cdr:x>0</cdr:x>
      <cdr:y>0</cdr:y>
    </cdr:to>
    <cdr:sp macro="" textlink="">
      <cdr:nvSpPr>
        <cdr:cNvPr id="9" name="Line 4"/>
        <cdr:cNvSpPr>
          <a:spLocks xmlns:a="http://schemas.openxmlformats.org/drawingml/2006/main" noChangeShapeType="1"/>
        </cdr:cNvSpPr>
      </cdr:nvSpPr>
      <cdr:spPr bwMode="auto">
        <a:xfrm xmlns:a="http://schemas.openxmlformats.org/drawingml/2006/main">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0.49689</cdr:x>
      <cdr:y>0.74772</cdr:y>
    </cdr:from>
    <cdr:to>
      <cdr:x>0.95135</cdr:x>
      <cdr:y>0.74788</cdr:y>
    </cdr:to>
    <cdr:cxnSp macro="">
      <cdr:nvCxnSpPr>
        <cdr:cNvPr id="16" name="Straight Arrow Connector 15"/>
        <cdr:cNvCxnSpPr/>
      </cdr:nvCxnSpPr>
      <cdr:spPr>
        <a:xfrm xmlns:a="http://schemas.openxmlformats.org/drawingml/2006/main">
          <a:off x="4572000" y="4209118"/>
          <a:ext cx="4181475" cy="932"/>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0.11491</cdr:x>
      <cdr:y>0.17597</cdr:y>
    </cdr:from>
    <cdr:to>
      <cdr:x>0.20704</cdr:x>
      <cdr:y>0.22843</cdr:y>
    </cdr:to>
    <cdr:sp macro="" textlink="">
      <cdr:nvSpPr>
        <cdr:cNvPr id="2" name="TextBox 1"/>
        <cdr:cNvSpPr txBox="1"/>
      </cdr:nvSpPr>
      <cdr:spPr>
        <a:xfrm xmlns:a="http://schemas.openxmlformats.org/drawingml/2006/main" rot="21397213">
          <a:off x="1057275" y="990600"/>
          <a:ext cx="8477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96D0CB"/>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0.11317</cdr:x>
      <cdr:y>0.09324</cdr:y>
    </cdr:from>
    <cdr:to>
      <cdr:x>0.21326</cdr:x>
      <cdr:y>0.1457</cdr:y>
    </cdr:to>
    <cdr:sp macro="" textlink="">
      <cdr:nvSpPr>
        <cdr:cNvPr id="8" name="TextBox 1"/>
        <cdr:cNvSpPr txBox="1"/>
      </cdr:nvSpPr>
      <cdr:spPr>
        <a:xfrm xmlns:a="http://schemas.openxmlformats.org/drawingml/2006/main" rot="21397213">
          <a:off x="1041336" y="524893"/>
          <a:ext cx="920915"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48078"/>
              </a:solidFill>
              <a:latin typeface="Arial" panose="020B0604020202020204" pitchFamily="34" charset="0"/>
              <a:cs typeface="Arial" panose="020B0604020202020204" pitchFamily="34" charset="0"/>
            </a:rPr>
            <a:t>Females</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0.44168</cdr:x>
      <cdr:y>0.94859</cdr:y>
    </cdr:from>
    <cdr:to>
      <cdr:x>0.56372</cdr:x>
      <cdr:y>1</cdr:y>
    </cdr:to>
    <cdr:sp macro="" textlink="">
      <cdr:nvSpPr>
        <cdr:cNvPr id="2" name="TextBox 1"/>
        <cdr:cNvSpPr txBox="1"/>
      </cdr:nvSpPr>
      <cdr:spPr>
        <a:xfrm xmlns:a="http://schemas.openxmlformats.org/drawingml/2006/main">
          <a:off x="4100730" y="5735053"/>
          <a:ext cx="1133008" cy="31081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600" b="1">
              <a:solidFill>
                <a:srgbClr val="2DA197"/>
              </a:solidFill>
              <a:latin typeface="Arial" panose="020B0604020202020204" pitchFamily="34" charset="0"/>
              <a:cs typeface="Arial" panose="020B0604020202020204" pitchFamily="34" charset="0"/>
            </a:rPr>
            <a:t>Scotland</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275771</xdr:colOff>
      <xdr:row>2</xdr:row>
      <xdr:rowOff>49892</xdr:rowOff>
    </xdr:from>
    <xdr:to>
      <xdr:col>7</xdr:col>
      <xdr:colOff>560161</xdr:colOff>
      <xdr:row>54</xdr:row>
      <xdr:rowOff>30842</xdr:rowOff>
    </xdr:to>
    <xdr:grpSp>
      <xdr:nvGrpSpPr>
        <xdr:cNvPr id="7" name="Group 6"/>
        <xdr:cNvGrpSpPr/>
      </xdr:nvGrpSpPr>
      <xdr:grpSpPr>
        <a:xfrm>
          <a:off x="275771" y="468992"/>
          <a:ext cx="4570640" cy="8401050"/>
          <a:chOff x="5212896" y="1081767"/>
          <a:chExt cx="4538890" cy="8235950"/>
        </a:xfrm>
      </xdr:grpSpPr>
      <xdr:grpSp>
        <xdr:nvGrpSpPr>
          <xdr:cNvPr id="3" name="Group 2"/>
          <xdr:cNvGrpSpPr/>
        </xdr:nvGrpSpPr>
        <xdr:grpSpPr>
          <a:xfrm>
            <a:off x="5212896" y="1081767"/>
            <a:ext cx="4513036" cy="8235950"/>
            <a:chOff x="123825" y="299357"/>
            <a:chExt cx="4585607" cy="8471807"/>
          </a:xfrm>
        </xdr:grpSpPr>
        <xdr:graphicFrame macro="">
          <xdr:nvGraphicFramePr>
            <xdr:cNvPr id="31" name="Chart 30"/>
            <xdr:cNvGraphicFramePr>
              <a:graphicFrameLocks/>
            </xdr:cNvGraphicFramePr>
          </xdr:nvGraphicFramePr>
          <xdr:xfrm>
            <a:off x="123825" y="299357"/>
            <a:ext cx="4585607" cy="276633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2" name="Chart 31"/>
            <xdr:cNvGraphicFramePr>
              <a:graphicFrameLocks/>
            </xdr:cNvGraphicFramePr>
          </xdr:nvGraphicFramePr>
          <xdr:xfrm>
            <a:off x="123825" y="3162300"/>
            <a:ext cx="4585607" cy="276633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 name="Chart 32"/>
            <xdr:cNvGraphicFramePr>
              <a:graphicFrameLocks/>
            </xdr:cNvGraphicFramePr>
          </xdr:nvGraphicFramePr>
          <xdr:xfrm>
            <a:off x="123825" y="6004832"/>
            <a:ext cx="4585607" cy="2766332"/>
          </xdr:xfrm>
          <a:graphic>
            <a:graphicData uri="http://schemas.openxmlformats.org/drawingml/2006/chart">
              <c:chart xmlns:c="http://schemas.openxmlformats.org/drawingml/2006/chart" xmlns:r="http://schemas.openxmlformats.org/officeDocument/2006/relationships" r:id="rId3"/>
            </a:graphicData>
          </a:graphic>
        </xdr:graphicFrame>
      </xdr:grpSp>
      <xdr:cxnSp macro="">
        <xdr:nvCxnSpPr>
          <xdr:cNvPr id="5" name="Straight Connector 4"/>
          <xdr:cNvCxnSpPr/>
        </xdr:nvCxnSpPr>
        <xdr:spPr>
          <a:xfrm>
            <a:off x="5293179" y="3766911"/>
            <a:ext cx="44586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5279571" y="6533696"/>
            <a:ext cx="44586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c:userShapes xmlns:c="http://schemas.openxmlformats.org/drawingml/2006/chart">
  <cdr:relSizeAnchor xmlns:cdr="http://schemas.openxmlformats.org/drawingml/2006/chartDrawing">
    <cdr:from>
      <cdr:x>0.42925</cdr:x>
      <cdr:y>0.05512</cdr:y>
    </cdr:from>
    <cdr:to>
      <cdr:x>0.42933</cdr:x>
      <cdr:y>0.91221</cdr:y>
    </cdr:to>
    <cdr:sp macro="" textlink="">
      <cdr:nvSpPr>
        <cdr:cNvPr id="2" name="Line 1"/>
        <cdr:cNvSpPr>
          <a:spLocks xmlns:a="http://schemas.openxmlformats.org/drawingml/2006/main" noChangeShapeType="1"/>
        </cdr:cNvSpPr>
      </cdr:nvSpPr>
      <cdr:spPr bwMode="auto">
        <a:xfrm xmlns:a="http://schemas.openxmlformats.org/drawingml/2006/main" flipH="1" flipV="1">
          <a:off x="3986391" y="333375"/>
          <a:ext cx="743" cy="5184000"/>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0.3809</cdr:x>
      <cdr:y>0.07365</cdr:y>
    </cdr:from>
    <cdr:to>
      <cdr:x>0.4758</cdr:x>
      <cdr:y>0.16425</cdr:y>
    </cdr:to>
    <cdr:sp macro="" textlink="">
      <cdr:nvSpPr>
        <cdr:cNvPr id="4" name="TextBox 3"/>
        <cdr:cNvSpPr txBox="1"/>
      </cdr:nvSpPr>
      <cdr:spPr>
        <a:xfrm xmlns:a="http://schemas.openxmlformats.org/drawingml/2006/main">
          <a:off x="3537371" y="445441"/>
          <a:ext cx="881324" cy="54798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ctr" rtl="0"/>
          <a:r>
            <a:rPr lang="en-US" sz="1600" b="1" i="0" baseline="0">
              <a:solidFill>
                <a:srgbClr val="2DA197"/>
              </a:solidFill>
              <a:effectLst/>
              <a:latin typeface="Arial" panose="020B0604020202020204" pitchFamily="34" charset="0"/>
              <a:ea typeface="+mn-ea"/>
              <a:cs typeface="Arial" panose="020B0604020202020204" pitchFamily="34" charset="0"/>
            </a:rPr>
            <a:t>5.44m</a:t>
          </a:r>
          <a:endParaRPr lang="en-GB" sz="1600" b="1">
            <a:solidFill>
              <a:srgbClr val="2DA197"/>
            </a:solidFill>
            <a:effectLst/>
            <a:latin typeface="Arial" panose="020B0604020202020204" pitchFamily="34" charset="0"/>
            <a:cs typeface="Arial" panose="020B0604020202020204" pitchFamily="34" charset="0"/>
          </a:endParaRPr>
        </a:p>
        <a:p xmlns:a="http://schemas.openxmlformats.org/drawingml/2006/main">
          <a:pPr algn="ctr" rtl="0"/>
          <a:r>
            <a:rPr lang="en-US" sz="1000" b="1" i="0" baseline="0">
              <a:solidFill>
                <a:srgbClr val="2DA197"/>
              </a:solidFill>
              <a:effectLst/>
              <a:latin typeface="Arial" panose="020B0604020202020204" pitchFamily="34" charset="0"/>
              <a:ea typeface="+mn-ea"/>
              <a:cs typeface="Arial" panose="020B0604020202020204" pitchFamily="34" charset="0"/>
            </a:rPr>
            <a:t>(2018)</a:t>
          </a:r>
          <a:endParaRPr lang="en-GB" sz="1000" b="1">
            <a:solidFill>
              <a:srgbClr val="2DA197"/>
            </a:solidFill>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0.43895</cdr:x>
      <cdr:y>0.85334</cdr:y>
    </cdr:from>
    <cdr:to>
      <cdr:x>0.57866</cdr:x>
      <cdr:y>0.90998</cdr:y>
    </cdr:to>
    <cdr:sp macro="" textlink="">
      <cdr:nvSpPr>
        <cdr:cNvPr id="7" name="Text Box 2"/>
        <cdr:cNvSpPr txBox="1">
          <a:spLocks xmlns:a="http://schemas.openxmlformats.org/drawingml/2006/main" noChangeArrowheads="1"/>
        </cdr:cNvSpPr>
      </cdr:nvSpPr>
      <cdr:spPr bwMode="auto">
        <a:xfrm xmlns:a="http://schemas.openxmlformats.org/drawingml/2006/main">
          <a:off x="4075113" y="5158581"/>
          <a:ext cx="1296981" cy="342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400" b="1" baseline="30000"/>
        </a:p>
      </cdr:txBody>
    </cdr:sp>
  </cdr:relSizeAnchor>
  <cdr:relSizeAnchor xmlns:cdr="http://schemas.openxmlformats.org/drawingml/2006/chartDrawing">
    <cdr:from>
      <cdr:x>0.55053</cdr:x>
      <cdr:y>0.87697</cdr:y>
    </cdr:from>
    <cdr:to>
      <cdr:x>0.95887</cdr:x>
      <cdr:y>0.87854</cdr:y>
    </cdr:to>
    <cdr:cxnSp macro="">
      <cdr:nvCxnSpPr>
        <cdr:cNvPr id="8" name="Straight Arrow Connector 7"/>
        <cdr:cNvCxnSpPr/>
      </cdr:nvCxnSpPr>
      <cdr:spPr>
        <a:xfrm xmlns:a="http://schemas.openxmlformats.org/drawingml/2006/main" flipV="1">
          <a:off x="5110956" y="5301456"/>
          <a:ext cx="3790935" cy="9475"/>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0.92345</cdr:x>
      <cdr:y>0.21489</cdr:y>
    </cdr:from>
    <cdr:to>
      <cdr:x>0.96792</cdr:x>
      <cdr:y>0.25888</cdr:y>
    </cdr:to>
    <cdr:sp macro="" textlink="">
      <cdr:nvSpPr>
        <cdr:cNvPr id="2" name="TextBox 1"/>
        <cdr:cNvSpPr txBox="1"/>
      </cdr:nvSpPr>
      <cdr:spPr>
        <a:xfrm xmlns:a="http://schemas.openxmlformats.org/drawingml/2006/main">
          <a:off x="8496846" y="1209667"/>
          <a:ext cx="409175" cy="247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rgbClr val="2DA197"/>
              </a:solidFill>
              <a:latin typeface="Arial" panose="020B0604020202020204" pitchFamily="34" charset="0"/>
              <a:cs typeface="Arial" panose="020B0604020202020204" pitchFamily="34" charset="0"/>
            </a:rPr>
            <a:t>HP</a:t>
          </a:r>
        </a:p>
      </cdr:txBody>
    </cdr:sp>
  </cdr:relSizeAnchor>
  <cdr:relSizeAnchor xmlns:cdr="http://schemas.openxmlformats.org/drawingml/2006/chartDrawing">
    <cdr:from>
      <cdr:x>0.92345</cdr:x>
      <cdr:y>0.31901</cdr:y>
    </cdr:from>
    <cdr:to>
      <cdr:x>0.97826</cdr:x>
      <cdr:y>0.36278</cdr:y>
    </cdr:to>
    <cdr:sp macro="" textlink="">
      <cdr:nvSpPr>
        <cdr:cNvPr id="4" name="TextBox 1"/>
        <cdr:cNvSpPr txBox="1"/>
      </cdr:nvSpPr>
      <cdr:spPr>
        <a:xfrm xmlns:a="http://schemas.openxmlformats.org/drawingml/2006/main">
          <a:off x="8496846" y="1795768"/>
          <a:ext cx="504315" cy="2463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DA197"/>
              </a:solidFill>
              <a:latin typeface="Arial" panose="020B0604020202020204" pitchFamily="34" charset="0"/>
              <a:cs typeface="Arial" panose="020B0604020202020204" pitchFamily="34" charset="0"/>
            </a:rPr>
            <a:t>HM</a:t>
          </a:r>
        </a:p>
      </cdr:txBody>
    </cdr:sp>
  </cdr:relSizeAnchor>
  <cdr:relSizeAnchor xmlns:cdr="http://schemas.openxmlformats.org/drawingml/2006/chartDrawing">
    <cdr:from>
      <cdr:x>0.92345</cdr:x>
      <cdr:y>0.35257</cdr:y>
    </cdr:from>
    <cdr:to>
      <cdr:x>0.97826</cdr:x>
      <cdr:y>0.39634</cdr:y>
    </cdr:to>
    <cdr:sp macro="" textlink="">
      <cdr:nvSpPr>
        <cdr:cNvPr id="5" name="TextBox 1"/>
        <cdr:cNvSpPr txBox="1"/>
      </cdr:nvSpPr>
      <cdr:spPr>
        <a:xfrm xmlns:a="http://schemas.openxmlformats.org/drawingml/2006/main">
          <a:off x="8496846" y="1984698"/>
          <a:ext cx="504315" cy="2463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DA197"/>
              </a:solidFill>
              <a:latin typeface="Arial" panose="020B0604020202020204" pitchFamily="34" charset="0"/>
              <a:cs typeface="Arial" panose="020B0604020202020204" pitchFamily="34" charset="0"/>
            </a:rPr>
            <a:t>HF</a:t>
          </a:r>
        </a:p>
      </cdr:txBody>
    </cdr:sp>
  </cdr:relSizeAnchor>
  <cdr:relSizeAnchor xmlns:cdr="http://schemas.openxmlformats.org/drawingml/2006/chartDrawing">
    <cdr:from>
      <cdr:x>0.92345</cdr:x>
      <cdr:y>0.37946</cdr:y>
    </cdr:from>
    <cdr:to>
      <cdr:x>0.97826</cdr:x>
      <cdr:y>0.42323</cdr:y>
    </cdr:to>
    <cdr:sp macro="" textlink="">
      <cdr:nvSpPr>
        <cdr:cNvPr id="6" name="TextBox 1"/>
        <cdr:cNvSpPr txBox="1"/>
      </cdr:nvSpPr>
      <cdr:spPr>
        <a:xfrm xmlns:a="http://schemas.openxmlformats.org/drawingml/2006/main">
          <a:off x="8496846" y="2136093"/>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DA197"/>
              </a:solidFill>
              <a:latin typeface="Arial" panose="020B0604020202020204" pitchFamily="34" charset="0"/>
              <a:cs typeface="Arial" panose="020B0604020202020204" pitchFamily="34" charset="0"/>
            </a:rPr>
            <a:t>HE</a:t>
          </a:r>
        </a:p>
      </cdr:txBody>
    </cdr:sp>
  </cdr:relSizeAnchor>
  <cdr:relSizeAnchor xmlns:cdr="http://schemas.openxmlformats.org/drawingml/2006/chartDrawing">
    <cdr:from>
      <cdr:x>0.92345</cdr:x>
      <cdr:y>0.41654</cdr:y>
    </cdr:from>
    <cdr:to>
      <cdr:x>0.97826</cdr:x>
      <cdr:y>0.46031</cdr:y>
    </cdr:to>
    <cdr:sp macro="" textlink="">
      <cdr:nvSpPr>
        <cdr:cNvPr id="7" name="TextBox 1"/>
        <cdr:cNvSpPr txBox="1"/>
      </cdr:nvSpPr>
      <cdr:spPr>
        <a:xfrm xmlns:a="http://schemas.openxmlformats.org/drawingml/2006/main">
          <a:off x="8496846" y="2344816"/>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248078"/>
              </a:solidFill>
              <a:latin typeface="Arial" panose="020B0604020202020204" pitchFamily="34" charset="0"/>
              <a:cs typeface="Arial" panose="020B0604020202020204" pitchFamily="34" charset="0"/>
            </a:rPr>
            <a:t>P</a:t>
          </a:r>
        </a:p>
      </cdr:txBody>
    </cdr:sp>
  </cdr:relSizeAnchor>
  <cdr:relSizeAnchor xmlns:cdr="http://schemas.openxmlformats.org/drawingml/2006/chartDrawing">
    <cdr:from>
      <cdr:x>0.92345</cdr:x>
      <cdr:y>0.47052</cdr:y>
    </cdr:from>
    <cdr:to>
      <cdr:x>0.97826</cdr:x>
      <cdr:y>0.51429</cdr:y>
    </cdr:to>
    <cdr:sp macro="" textlink="">
      <cdr:nvSpPr>
        <cdr:cNvPr id="8" name="TextBox 1"/>
        <cdr:cNvSpPr txBox="1"/>
      </cdr:nvSpPr>
      <cdr:spPr>
        <a:xfrm xmlns:a="http://schemas.openxmlformats.org/drawingml/2006/main">
          <a:off x="8496846" y="2648709"/>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6D0CB"/>
              </a:solidFill>
              <a:latin typeface="Arial" panose="020B0604020202020204" pitchFamily="34" charset="0"/>
              <a:cs typeface="Arial" panose="020B0604020202020204" pitchFamily="34" charset="0"/>
            </a:rPr>
            <a:t>LE</a:t>
          </a:r>
        </a:p>
      </cdr:txBody>
    </cdr:sp>
  </cdr:relSizeAnchor>
  <cdr:relSizeAnchor xmlns:cdr="http://schemas.openxmlformats.org/drawingml/2006/chartDrawing">
    <cdr:from>
      <cdr:x>0.92345</cdr:x>
      <cdr:y>0.5414</cdr:y>
    </cdr:from>
    <cdr:to>
      <cdr:x>0.97826</cdr:x>
      <cdr:y>0.58517</cdr:y>
    </cdr:to>
    <cdr:sp macro="" textlink="">
      <cdr:nvSpPr>
        <cdr:cNvPr id="9" name="TextBox 1"/>
        <cdr:cNvSpPr txBox="1"/>
      </cdr:nvSpPr>
      <cdr:spPr>
        <a:xfrm xmlns:a="http://schemas.openxmlformats.org/drawingml/2006/main">
          <a:off x="8496846" y="3047713"/>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6D0CB"/>
              </a:solidFill>
              <a:latin typeface="Arial" panose="020B0604020202020204" pitchFamily="34" charset="0"/>
              <a:cs typeface="Arial" panose="020B0604020202020204" pitchFamily="34" charset="0"/>
            </a:rPr>
            <a:t>LF</a:t>
          </a:r>
        </a:p>
      </cdr:txBody>
    </cdr:sp>
  </cdr:relSizeAnchor>
  <cdr:relSizeAnchor xmlns:cdr="http://schemas.openxmlformats.org/drawingml/2006/chartDrawing">
    <cdr:from>
      <cdr:x>0.92345</cdr:x>
      <cdr:y>0.509</cdr:y>
    </cdr:from>
    <cdr:to>
      <cdr:x>0.97826</cdr:x>
      <cdr:y>0.55277</cdr:y>
    </cdr:to>
    <cdr:sp macro="" textlink="">
      <cdr:nvSpPr>
        <cdr:cNvPr id="10" name="TextBox 1"/>
        <cdr:cNvSpPr txBox="1"/>
      </cdr:nvSpPr>
      <cdr:spPr>
        <a:xfrm xmlns:a="http://schemas.openxmlformats.org/drawingml/2006/main">
          <a:off x="8496846" y="2865290"/>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6D0CB"/>
              </a:solidFill>
              <a:latin typeface="Arial" panose="020B0604020202020204" pitchFamily="34" charset="0"/>
              <a:cs typeface="Arial" panose="020B0604020202020204" pitchFamily="34" charset="0"/>
            </a:rPr>
            <a:t>LM</a:t>
          </a:r>
        </a:p>
      </cdr:txBody>
    </cdr:sp>
  </cdr:relSizeAnchor>
  <cdr:relSizeAnchor xmlns:cdr="http://schemas.openxmlformats.org/drawingml/2006/chartDrawing">
    <cdr:from>
      <cdr:x>0.92449</cdr:x>
      <cdr:y>0.68623</cdr:y>
    </cdr:from>
    <cdr:to>
      <cdr:x>0.9793</cdr:x>
      <cdr:y>0.73</cdr:y>
    </cdr:to>
    <cdr:sp macro="" textlink="">
      <cdr:nvSpPr>
        <cdr:cNvPr id="11" name="TextBox 1"/>
        <cdr:cNvSpPr txBox="1"/>
      </cdr:nvSpPr>
      <cdr:spPr>
        <a:xfrm xmlns:a="http://schemas.openxmlformats.org/drawingml/2006/main">
          <a:off x="8506371" y="3863005"/>
          <a:ext cx="504315" cy="2463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96D0CB"/>
              </a:solidFill>
              <a:latin typeface="Arial" panose="020B0604020202020204" pitchFamily="34" charset="0"/>
              <a:cs typeface="Arial" panose="020B0604020202020204" pitchFamily="34" charset="0"/>
            </a:rPr>
            <a:t>LP</a:t>
          </a:r>
        </a:p>
      </cdr:txBody>
    </cdr:sp>
  </cdr:relSizeAnchor>
  <cdr:relSizeAnchor xmlns:cdr="http://schemas.openxmlformats.org/drawingml/2006/chartDrawing">
    <cdr:from>
      <cdr:x>0.06936</cdr:x>
      <cdr:y>0.54991</cdr:y>
    </cdr:from>
    <cdr:to>
      <cdr:x>0.97516</cdr:x>
      <cdr:y>0.54991</cdr:y>
    </cdr:to>
    <cdr:cxnSp macro="">
      <cdr:nvCxnSpPr>
        <cdr:cNvPr id="13" name="Straight Connector 12"/>
        <cdr:cNvCxnSpPr/>
      </cdr:nvCxnSpPr>
      <cdr:spPr>
        <a:xfrm xmlns:a="http://schemas.openxmlformats.org/drawingml/2006/main">
          <a:off x="638148" y="3095607"/>
          <a:ext cx="833440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0.06522</cdr:x>
      <cdr:y>0.50931</cdr:y>
    </cdr:from>
    <cdr:to>
      <cdr:x>0.24741</cdr:x>
      <cdr:y>0.56684</cdr:y>
    </cdr:to>
    <cdr:sp macro="" textlink="">
      <cdr:nvSpPr>
        <cdr:cNvPr id="3" name="TextBox 2"/>
        <cdr:cNvSpPr txBox="1"/>
      </cdr:nvSpPr>
      <cdr:spPr>
        <a:xfrm xmlns:a="http://schemas.openxmlformats.org/drawingml/2006/main">
          <a:off x="600095" y="2867047"/>
          <a:ext cx="1676358" cy="323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2018 population level</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6372225" cy="8591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0.97908</cdr:y>
    </cdr:from>
    <cdr:to>
      <cdr:x>0.802</cdr:x>
      <cdr:y>1</cdr:y>
    </cdr:to>
    <cdr:sp macro="" textlink="">
      <cdr:nvSpPr>
        <cdr:cNvPr id="704514" name="Text Box 2"/>
        <cdr:cNvSpPr txBox="1">
          <a:spLocks xmlns:a="http://schemas.openxmlformats.org/drawingml/2006/main" noChangeArrowheads="1"/>
        </cdr:cNvSpPr>
      </cdr:nvSpPr>
      <cdr:spPr bwMode="auto">
        <a:xfrm xmlns:a="http://schemas.openxmlformats.org/drawingml/2006/main">
          <a:off x="0" y="8403482"/>
          <a:ext cx="5101166" cy="1796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Source: Office for National Statistics (ONS) (UK and constituent countries) and Eurostat.</a:t>
          </a:r>
          <a:endParaRPr lang="en-GB" sz="1000" baseline="30000"/>
        </a:p>
      </cdr:txBody>
    </cdr:sp>
  </cdr:relSizeAnchor>
  <cdr:relSizeAnchor xmlns:cdr="http://schemas.openxmlformats.org/drawingml/2006/chartDrawing">
    <cdr:from>
      <cdr:x>0.70534</cdr:x>
      <cdr:y>0.33407</cdr:y>
    </cdr:from>
    <cdr:to>
      <cdr:x>1</cdr:x>
      <cdr:y>0.35921</cdr:y>
    </cdr:to>
    <cdr:sp macro="" textlink="">
      <cdr:nvSpPr>
        <cdr:cNvPr id="10" name="TextBox 1"/>
        <cdr:cNvSpPr txBox="1"/>
      </cdr:nvSpPr>
      <cdr:spPr>
        <a:xfrm xmlns:a="http://schemas.openxmlformats.org/drawingml/2006/main">
          <a:off x="4481175" y="2870202"/>
          <a:ext cx="1872000" cy="216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0">
              <a:solidFill>
                <a:srgbClr val="2DA197"/>
              </a:solidFill>
              <a:latin typeface="Arial" panose="020B0604020202020204" pitchFamily="34" charset="0"/>
              <a:cs typeface="Arial" panose="020B0604020202020204" pitchFamily="34" charset="0"/>
            </a:rPr>
            <a:t>United</a:t>
          </a:r>
          <a:r>
            <a:rPr lang="en-GB" sz="1400" b="0" baseline="0">
              <a:solidFill>
                <a:srgbClr val="2DA197"/>
              </a:solidFill>
              <a:latin typeface="Arial" panose="020B0604020202020204" pitchFamily="34" charset="0"/>
              <a:cs typeface="Arial" panose="020B0604020202020204" pitchFamily="34" charset="0"/>
            </a:rPr>
            <a:t> Kingdom</a:t>
          </a:r>
          <a:endParaRPr lang="en-GB" sz="1400" b="0">
            <a:solidFill>
              <a:srgbClr val="2DA197"/>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0.70534</cdr:x>
      <cdr:y>0.28862</cdr:y>
    </cdr:from>
    <cdr:to>
      <cdr:x>1</cdr:x>
      <cdr:y>0.31376</cdr:y>
    </cdr:to>
    <cdr:sp macro="" textlink="">
      <cdr:nvSpPr>
        <cdr:cNvPr id="14" name="TextBox 1"/>
        <cdr:cNvSpPr txBox="1"/>
      </cdr:nvSpPr>
      <cdr:spPr>
        <a:xfrm xmlns:a="http://schemas.openxmlformats.org/drawingml/2006/main">
          <a:off x="4481175" y="2479717"/>
          <a:ext cx="1872000" cy="216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0">
              <a:solidFill>
                <a:srgbClr val="2DA197"/>
              </a:solidFill>
              <a:latin typeface="Arial" panose="020B0604020202020204" pitchFamily="34" charset="0"/>
              <a:cs typeface="Arial" panose="020B0604020202020204" pitchFamily="34" charset="0"/>
            </a:rPr>
            <a:t>England</a:t>
          </a:r>
        </a:p>
      </cdr:txBody>
    </cdr:sp>
  </cdr:relSizeAnchor>
  <cdr:relSizeAnchor xmlns:cdr="http://schemas.openxmlformats.org/drawingml/2006/chartDrawing">
    <cdr:from>
      <cdr:x>0.70534</cdr:x>
      <cdr:y>0.42387</cdr:y>
    </cdr:from>
    <cdr:to>
      <cdr:x>1</cdr:x>
      <cdr:y>0.44901</cdr:y>
    </cdr:to>
    <cdr:sp macro="" textlink="">
      <cdr:nvSpPr>
        <cdr:cNvPr id="15" name="TextBox 1"/>
        <cdr:cNvSpPr txBox="1"/>
      </cdr:nvSpPr>
      <cdr:spPr>
        <a:xfrm xmlns:a="http://schemas.openxmlformats.org/drawingml/2006/main">
          <a:off x="4481175" y="3641724"/>
          <a:ext cx="1872000" cy="216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0">
              <a:solidFill>
                <a:srgbClr val="2DA197"/>
              </a:solidFill>
              <a:latin typeface="Arial" panose="020B0604020202020204" pitchFamily="34" charset="0"/>
              <a:cs typeface="Arial" panose="020B0604020202020204" pitchFamily="34" charset="0"/>
            </a:rPr>
            <a:t>Northern Ireland</a:t>
          </a:r>
        </a:p>
      </cdr:txBody>
    </cdr:sp>
  </cdr:relSizeAnchor>
  <cdr:relSizeAnchor xmlns:cdr="http://schemas.openxmlformats.org/drawingml/2006/chartDrawing">
    <cdr:from>
      <cdr:x>0.70534</cdr:x>
      <cdr:y>0.49078</cdr:y>
    </cdr:from>
    <cdr:to>
      <cdr:x>1</cdr:x>
      <cdr:y>0.51592</cdr:y>
    </cdr:to>
    <cdr:sp macro="" textlink="">
      <cdr:nvSpPr>
        <cdr:cNvPr id="16" name="TextBox 1"/>
        <cdr:cNvSpPr txBox="1"/>
      </cdr:nvSpPr>
      <cdr:spPr>
        <a:xfrm xmlns:a="http://schemas.openxmlformats.org/drawingml/2006/main">
          <a:off x="4487867" y="4213442"/>
          <a:ext cx="1874833" cy="2158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rgbClr val="2DA197"/>
              </a:solidFill>
              <a:latin typeface="Arial" panose="020B0604020202020204" pitchFamily="34" charset="0"/>
              <a:cs typeface="Arial" panose="020B0604020202020204" pitchFamily="34" charset="0"/>
            </a:rPr>
            <a:t>Scotland</a:t>
          </a:r>
        </a:p>
      </cdr:txBody>
    </cdr:sp>
  </cdr:relSizeAnchor>
  <cdr:relSizeAnchor xmlns:cdr="http://schemas.openxmlformats.org/drawingml/2006/chartDrawing">
    <cdr:from>
      <cdr:x>0.70534</cdr:x>
      <cdr:y>0.46849</cdr:y>
    </cdr:from>
    <cdr:to>
      <cdr:x>1</cdr:x>
      <cdr:y>0.49363</cdr:y>
    </cdr:to>
    <cdr:sp macro="" textlink="">
      <cdr:nvSpPr>
        <cdr:cNvPr id="17" name="TextBox 1"/>
        <cdr:cNvSpPr txBox="1"/>
      </cdr:nvSpPr>
      <cdr:spPr>
        <a:xfrm xmlns:a="http://schemas.openxmlformats.org/drawingml/2006/main">
          <a:off x="4487867" y="4022040"/>
          <a:ext cx="1874833" cy="2158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0">
              <a:solidFill>
                <a:srgbClr val="2DA197"/>
              </a:solidFill>
              <a:latin typeface="Arial" panose="020B0604020202020204" pitchFamily="34" charset="0"/>
              <a:cs typeface="Arial" panose="020B0604020202020204" pitchFamily="34" charset="0"/>
            </a:rPr>
            <a:t>Wales</a:t>
          </a:r>
        </a:p>
      </cdr:txBody>
    </cdr:sp>
  </cdr:relSizeAnchor>
  <cdr:relSizeAnchor xmlns:cdr="http://schemas.openxmlformats.org/drawingml/2006/chartDrawing">
    <cdr:from>
      <cdr:x>0</cdr:x>
      <cdr:y>0.29047</cdr:y>
    </cdr:from>
    <cdr:to>
      <cdr:x>0.22039</cdr:x>
      <cdr:y>0.31153</cdr:y>
    </cdr:to>
    <cdr:sp macro="" textlink="">
      <cdr:nvSpPr>
        <cdr:cNvPr id="9" name="Rectangle 8"/>
        <cdr:cNvSpPr/>
      </cdr:nvSpPr>
      <cdr:spPr>
        <a:xfrm xmlns:a="http://schemas.openxmlformats.org/drawingml/2006/main">
          <a:off x="0" y="2495550"/>
          <a:ext cx="1400175" cy="18097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0.33407</cdr:y>
    </cdr:from>
    <cdr:to>
      <cdr:x>0.22039</cdr:x>
      <cdr:y>0.35514</cdr:y>
    </cdr:to>
    <cdr:sp macro="" textlink="">
      <cdr:nvSpPr>
        <cdr:cNvPr id="19" name="Rectangle 18"/>
        <cdr:cNvSpPr/>
      </cdr:nvSpPr>
      <cdr:spPr>
        <a:xfrm xmlns:a="http://schemas.openxmlformats.org/drawingml/2006/main">
          <a:off x="0" y="2870200"/>
          <a:ext cx="1400175" cy="18097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0.42461</cdr:y>
    </cdr:from>
    <cdr:to>
      <cdr:x>0.22039</cdr:x>
      <cdr:y>0.44383</cdr:y>
    </cdr:to>
    <cdr:sp macro="" textlink="">
      <cdr:nvSpPr>
        <cdr:cNvPr id="20" name="Rectangle 19"/>
        <cdr:cNvSpPr/>
      </cdr:nvSpPr>
      <cdr:spPr>
        <a:xfrm xmlns:a="http://schemas.openxmlformats.org/drawingml/2006/main">
          <a:off x="0" y="3648074"/>
          <a:ext cx="1400176" cy="165113"/>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0.46711</cdr:y>
    </cdr:from>
    <cdr:to>
      <cdr:x>0.22039</cdr:x>
      <cdr:y>0.48817</cdr:y>
    </cdr:to>
    <cdr:sp macro="" textlink="">
      <cdr:nvSpPr>
        <cdr:cNvPr id="21" name="Rectangle 20"/>
        <cdr:cNvSpPr/>
      </cdr:nvSpPr>
      <cdr:spPr>
        <a:xfrm xmlns:a="http://schemas.openxmlformats.org/drawingml/2006/main">
          <a:off x="0" y="4013200"/>
          <a:ext cx="1400175" cy="18097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0.48883</cdr:y>
    </cdr:from>
    <cdr:to>
      <cdr:x>0.22039</cdr:x>
      <cdr:y>0.5099</cdr:y>
    </cdr:to>
    <cdr:sp macro="" textlink="">
      <cdr:nvSpPr>
        <cdr:cNvPr id="22" name="Rectangle 21"/>
        <cdr:cNvSpPr/>
      </cdr:nvSpPr>
      <cdr:spPr>
        <a:xfrm xmlns:a="http://schemas.openxmlformats.org/drawingml/2006/main">
          <a:off x="0" y="4196661"/>
          <a:ext cx="1402275" cy="18089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tx1"/>
            </a:solidFil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0.01525</cdr:x>
      <cdr:y>0.94276</cdr:y>
    </cdr:from>
    <cdr:to>
      <cdr:x>0.886</cdr:x>
      <cdr:y>0.995</cdr:y>
    </cdr:to>
    <cdr:sp macro="" textlink="">
      <cdr:nvSpPr>
        <cdr:cNvPr id="293889" name="Text Box 1"/>
        <cdr:cNvSpPr txBox="1">
          <a:spLocks xmlns:a="http://schemas.openxmlformats.org/drawingml/2006/main" noChangeArrowheads="1"/>
        </cdr:cNvSpPr>
      </cdr:nvSpPr>
      <cdr:spPr bwMode="auto">
        <a:xfrm xmlns:a="http://schemas.openxmlformats.org/drawingml/2006/main">
          <a:off x="140463" y="5334000"/>
          <a:ext cx="8020195" cy="295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endParaRPr lang="en-GB"/>
        </a:p>
      </cdr:txBody>
    </cdr:sp>
  </cdr:relSizeAnchor>
  <cdr:relSizeAnchor xmlns:cdr="http://schemas.openxmlformats.org/drawingml/2006/chartDrawing">
    <cdr:from>
      <cdr:x>0</cdr:x>
      <cdr:y>0.93603</cdr:y>
    </cdr:from>
    <cdr:to>
      <cdr:x>0.80765</cdr:x>
      <cdr:y>1</cdr:y>
    </cdr:to>
    <cdr:sp macro="" textlink="">
      <cdr:nvSpPr>
        <cdr:cNvPr id="2" name="TextBox 1"/>
        <cdr:cNvSpPr txBox="1"/>
      </cdr:nvSpPr>
      <cdr:spPr>
        <a:xfrm xmlns:a="http://schemas.openxmlformats.org/drawingml/2006/main">
          <a:off x="0" y="5295900"/>
          <a:ext cx="7439002"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Arial" pitchFamily="34" charset="0"/>
              <a:cs typeface="Arial" pitchFamily="34" charset="0"/>
            </a:rPr>
            <a:t>Note</a:t>
          </a:r>
        </a:p>
        <a:p xmlns:a="http://schemas.openxmlformats.org/drawingml/2006/main">
          <a:r>
            <a:rPr lang="en-GB" sz="800">
              <a:latin typeface="Arial" pitchFamily="34" charset="0"/>
              <a:cs typeface="Arial" pitchFamily="34" charset="0"/>
            </a:rPr>
            <a:t>The scale on the y</a:t>
          </a:r>
          <a:r>
            <a:rPr lang="en-GB" sz="800" baseline="0">
              <a:latin typeface="Arial" pitchFamily="34" charset="0"/>
              <a:cs typeface="Arial" pitchFamily="34" charset="0"/>
            </a:rPr>
            <a:t> axis does not start at zero.</a:t>
          </a:r>
          <a:endParaRPr lang="en-GB"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0.41572</cdr:x>
      <cdr:y>0.03836</cdr:y>
    </cdr:from>
    <cdr:to>
      <cdr:x>0.4158</cdr:x>
      <cdr:y>0.96141</cdr:y>
    </cdr:to>
    <cdr:sp macro="" textlink="">
      <cdr:nvSpPr>
        <cdr:cNvPr id="18" name="Line 1"/>
        <cdr:cNvSpPr>
          <a:spLocks xmlns:a="http://schemas.openxmlformats.org/drawingml/2006/main" noChangeShapeType="1"/>
        </cdr:cNvSpPr>
      </cdr:nvSpPr>
      <cdr:spPr bwMode="auto">
        <a:xfrm xmlns:a="http://schemas.openxmlformats.org/drawingml/2006/main" flipH="1" flipV="1">
          <a:off x="3863184" y="232317"/>
          <a:ext cx="744" cy="5589743"/>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0.42049</cdr:x>
      <cdr:y>0.88958</cdr:y>
    </cdr:from>
    <cdr:to>
      <cdr:x>0.5602</cdr:x>
      <cdr:y>0.94622</cdr:y>
    </cdr:to>
    <cdr:sp macro="" textlink="">
      <cdr:nvSpPr>
        <cdr:cNvPr id="19" name="Text Box 2"/>
        <cdr:cNvSpPr txBox="1">
          <a:spLocks xmlns:a="http://schemas.openxmlformats.org/drawingml/2006/main" noChangeArrowheads="1"/>
        </cdr:cNvSpPr>
      </cdr:nvSpPr>
      <cdr:spPr bwMode="auto">
        <a:xfrm xmlns:a="http://schemas.openxmlformats.org/drawingml/2006/main">
          <a:off x="3903668" y="5377702"/>
          <a:ext cx="1297025" cy="34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400" b="1" baseline="30000"/>
        </a:p>
      </cdr:txBody>
    </cdr:sp>
  </cdr:relSizeAnchor>
  <cdr:relSizeAnchor xmlns:cdr="http://schemas.openxmlformats.org/drawingml/2006/chartDrawing">
    <cdr:from>
      <cdr:x>0.52087</cdr:x>
      <cdr:y>0.91123</cdr:y>
    </cdr:from>
    <cdr:to>
      <cdr:x>0.96648</cdr:x>
      <cdr:y>0.91163</cdr:y>
    </cdr:to>
    <cdr:cxnSp macro="">
      <cdr:nvCxnSpPr>
        <cdr:cNvPr id="20" name="Straight Arrow Connector 7"/>
        <cdr:cNvCxnSpPr/>
      </cdr:nvCxnSpPr>
      <cdr:spPr>
        <a:xfrm xmlns:a="http://schemas.openxmlformats.org/drawingml/2006/main" flipV="1">
          <a:off x="4835569" y="5508593"/>
          <a:ext cx="4136981" cy="2373"/>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0.36252</cdr:x>
      <cdr:y>0.59664</cdr:y>
    </cdr:from>
    <cdr:to>
      <cdr:x>0.45828</cdr:x>
      <cdr:y>0.68487</cdr:y>
    </cdr:to>
    <cdr:sp macro="" textlink="">
      <cdr:nvSpPr>
        <cdr:cNvPr id="2" name="TextBox 1"/>
        <cdr:cNvSpPr txBox="1"/>
      </cdr:nvSpPr>
      <cdr:spPr>
        <a:xfrm xmlns:a="http://schemas.openxmlformats.org/drawingml/2006/main">
          <a:off x="3365500" y="3606800"/>
          <a:ext cx="889000" cy="5334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600" b="1">
              <a:solidFill>
                <a:srgbClr val="2DA197"/>
              </a:solidFill>
              <a:latin typeface="Arial" panose="020B0604020202020204" pitchFamily="34" charset="0"/>
              <a:cs typeface="Arial" panose="020B0604020202020204" pitchFamily="34" charset="0"/>
            </a:rPr>
            <a:t>+0.25%</a:t>
          </a:r>
        </a:p>
        <a:p xmlns:a="http://schemas.openxmlformats.org/drawingml/2006/main">
          <a:pPr algn="ctr"/>
          <a:r>
            <a:rPr lang="en-GB" sz="1000" b="1">
              <a:solidFill>
                <a:srgbClr val="2DA197"/>
              </a:solidFill>
              <a:latin typeface="Arial" panose="020B0604020202020204" pitchFamily="34" charset="0"/>
              <a:cs typeface="Arial" panose="020B0604020202020204" pitchFamily="34" charset="0"/>
            </a:rPr>
            <a:t>(2018)</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0.63116</cdr:x>
      <cdr:y>0.55839</cdr:y>
    </cdr:from>
    <cdr:to>
      <cdr:x>0.82261</cdr:x>
      <cdr:y>0.60371</cdr:y>
    </cdr:to>
    <cdr:sp macro="" textlink="">
      <cdr:nvSpPr>
        <cdr:cNvPr id="2" name="TextBox 1"/>
        <cdr:cNvSpPr txBox="1"/>
      </cdr:nvSpPr>
      <cdr:spPr>
        <a:xfrm xmlns:a="http://schemas.openxmlformats.org/drawingml/2006/main" rot="458182">
          <a:off x="5422673" y="3265671"/>
          <a:ext cx="1644852" cy="2650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96D0CB"/>
              </a:solidFill>
              <a:latin typeface="Arial"/>
              <a:cs typeface="Arial"/>
            </a:rPr>
            <a:t>Natural change</a:t>
          </a:r>
          <a:r>
            <a:rPr lang="en-GB" sz="1400" b="1" i="0" u="none" strike="noStrike" baseline="30000">
              <a:solidFill>
                <a:srgbClr val="96D0CB"/>
              </a:solidFill>
              <a:latin typeface="Arial"/>
              <a:cs typeface="Arial"/>
            </a:rPr>
            <a:t>1</a:t>
          </a:r>
          <a:endParaRPr lang="en-GB" sz="1050">
            <a:solidFill>
              <a:srgbClr val="96D0CB"/>
            </a:solidFill>
          </a:endParaRPr>
        </a:p>
      </cdr:txBody>
    </cdr:sp>
  </cdr:relSizeAnchor>
  <cdr:relSizeAnchor xmlns:cdr="http://schemas.openxmlformats.org/drawingml/2006/chartDrawing">
    <cdr:from>
      <cdr:x>0.64337</cdr:x>
      <cdr:y>0.25113</cdr:y>
    </cdr:from>
    <cdr:to>
      <cdr:x>0.82594</cdr:x>
      <cdr:y>0.30822</cdr:y>
    </cdr:to>
    <cdr:sp macro="" textlink="">
      <cdr:nvSpPr>
        <cdr:cNvPr id="3" name="TextBox 2"/>
        <cdr:cNvSpPr txBox="1"/>
      </cdr:nvSpPr>
      <cdr:spPr>
        <a:xfrm xmlns:a="http://schemas.openxmlformats.org/drawingml/2006/main">
          <a:off x="5527576" y="1468676"/>
          <a:ext cx="1568559" cy="3338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248078"/>
              </a:solidFill>
              <a:latin typeface="Arial" pitchFamily="34" charset="0"/>
              <a:cs typeface="Arial" pitchFamily="34" charset="0"/>
            </a:rPr>
            <a:t>Net migration</a:t>
          </a:r>
          <a:r>
            <a:rPr lang="en-GB" sz="1400" b="1" baseline="30000">
              <a:solidFill>
                <a:srgbClr val="248078"/>
              </a:solidFill>
              <a:latin typeface="Arial" pitchFamily="34" charset="0"/>
              <a:cs typeface="Arial" pitchFamily="34" charset="0"/>
            </a:rPr>
            <a:t>2</a:t>
          </a: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0.88877</cdr:y>
    </cdr:from>
    <cdr:to>
      <cdr:x>0.31964</cdr:x>
      <cdr:y>0.97883</cdr:y>
    </cdr:to>
    <cdr:sp macro="" textlink="">
      <cdr:nvSpPr>
        <cdr:cNvPr id="7" name="TextBox 6"/>
        <cdr:cNvSpPr txBox="1"/>
      </cdr:nvSpPr>
      <cdr:spPr>
        <a:xfrm xmlns:a="http://schemas.openxmlformats.org/drawingml/2006/main">
          <a:off x="0" y="5197823"/>
          <a:ext cx="2746203" cy="52670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GB" sz="800" b="1" baseline="0">
              <a:latin typeface="Arial" pitchFamily="34" charset="0"/>
              <a:cs typeface="Arial" pitchFamily="34" charset="0"/>
            </a:rPr>
            <a:t>Footnotes</a:t>
          </a:r>
        </a:p>
        <a:p xmlns:a="http://schemas.openxmlformats.org/drawingml/2006/main">
          <a:r>
            <a:rPr lang="en-GB" sz="800" baseline="0">
              <a:latin typeface="Arial" pitchFamily="34" charset="0"/>
              <a:cs typeface="Arial" pitchFamily="34" charset="0"/>
            </a:rPr>
            <a:t>1) Births minus deaths.</a:t>
          </a:r>
        </a:p>
        <a:p xmlns:a="http://schemas.openxmlformats.org/drawingml/2006/main">
          <a:r>
            <a:rPr lang="en-GB" sz="800" baseline="0">
              <a:latin typeface="Arial" pitchFamily="34" charset="0"/>
              <a:cs typeface="Arial" pitchFamily="34" charset="0"/>
            </a:rPr>
            <a:t>2) Inward minus outward migration.</a:t>
          </a:r>
          <a:endParaRPr lang="en-GB" sz="800" baseline="30000">
            <a:latin typeface="Arial" pitchFamily="34" charset="0"/>
            <a:cs typeface="Arial" pitchFamily="34" charset="0"/>
          </a:endParaRPr>
        </a:p>
      </cdr:txBody>
    </cdr:sp>
  </cdr:relSizeAnchor>
  <cdr:relSizeAnchor xmlns:cdr="http://schemas.openxmlformats.org/drawingml/2006/chartDrawing">
    <cdr:from>
      <cdr:x>0.39284</cdr:x>
      <cdr:y>0.06721</cdr:y>
    </cdr:from>
    <cdr:to>
      <cdr:x>0.39292</cdr:x>
      <cdr:y>0.80349</cdr:y>
    </cdr:to>
    <cdr:sp macro="" textlink="">
      <cdr:nvSpPr>
        <cdr:cNvPr id="14" name="Line 1"/>
        <cdr:cNvSpPr>
          <a:spLocks xmlns:a="http://schemas.openxmlformats.org/drawingml/2006/main" noChangeShapeType="1"/>
        </cdr:cNvSpPr>
      </cdr:nvSpPr>
      <cdr:spPr bwMode="auto">
        <a:xfrm xmlns:a="http://schemas.openxmlformats.org/drawingml/2006/main" flipH="1" flipV="1">
          <a:off x="3375074" y="393696"/>
          <a:ext cx="688" cy="4313036"/>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0.39948</cdr:x>
      <cdr:y>0.76004</cdr:y>
    </cdr:from>
    <cdr:to>
      <cdr:x>0.55044</cdr:x>
      <cdr:y>0.81859</cdr:y>
    </cdr:to>
    <cdr:sp macro="" textlink="">
      <cdr:nvSpPr>
        <cdr:cNvPr id="9" name="Text Box 2"/>
        <cdr:cNvSpPr txBox="1">
          <a:spLocks xmlns:a="http://schemas.openxmlformats.org/drawingml/2006/main" noChangeArrowheads="1"/>
        </cdr:cNvSpPr>
      </cdr:nvSpPr>
      <cdr:spPr bwMode="auto">
        <a:xfrm xmlns:a="http://schemas.openxmlformats.org/drawingml/2006/main">
          <a:off x="3432192" y="4444987"/>
          <a:ext cx="1296980" cy="342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400" b="1" baseline="30000"/>
        </a:p>
      </cdr:txBody>
    </cdr:sp>
  </cdr:relSizeAnchor>
  <cdr:relSizeAnchor xmlns:cdr="http://schemas.openxmlformats.org/drawingml/2006/chartDrawing">
    <cdr:from>
      <cdr:x>0.50111</cdr:x>
      <cdr:y>0.78226</cdr:y>
    </cdr:from>
    <cdr:to>
      <cdr:x>0.94235</cdr:x>
      <cdr:y>0.78388</cdr:y>
    </cdr:to>
    <cdr:cxnSp macro="">
      <cdr:nvCxnSpPr>
        <cdr:cNvPr id="19" name="Straight Arrow Connector 18"/>
        <cdr:cNvCxnSpPr/>
      </cdr:nvCxnSpPr>
      <cdr:spPr>
        <a:xfrm xmlns:a="http://schemas.openxmlformats.org/drawingml/2006/main" flipV="1">
          <a:off x="4305300" y="4574911"/>
          <a:ext cx="3790936" cy="9503"/>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0.84922</cdr:x>
      <cdr:y>0.33707</cdr:y>
    </cdr:from>
    <cdr:to>
      <cdr:x>0.99889</cdr:x>
      <cdr:y>0.44461</cdr:y>
    </cdr:to>
    <cdr:sp macro="" textlink="">
      <cdr:nvSpPr>
        <cdr:cNvPr id="21" name="TextBox 1"/>
        <cdr:cNvSpPr txBox="1"/>
      </cdr:nvSpPr>
      <cdr:spPr>
        <a:xfrm xmlns:a="http://schemas.openxmlformats.org/drawingml/2006/main">
          <a:off x="7296116" y="1971303"/>
          <a:ext cx="1285897" cy="6289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248078"/>
              </a:solidFill>
              <a:latin typeface="Arial" pitchFamily="34" charset="0"/>
              <a:cs typeface="Arial" pitchFamily="34" charset="0"/>
            </a:rPr>
            <a:t>(more in-migrants</a:t>
          </a:r>
          <a:r>
            <a:rPr lang="en-GB" sz="1200" b="1" baseline="0">
              <a:solidFill>
                <a:srgbClr val="248078"/>
              </a:solidFill>
              <a:latin typeface="Arial" pitchFamily="34" charset="0"/>
              <a:cs typeface="Arial" pitchFamily="34" charset="0"/>
            </a:rPr>
            <a:t>)</a:t>
          </a:r>
          <a:endParaRPr lang="en-GB" sz="1200" b="1">
            <a:solidFill>
              <a:srgbClr val="248078"/>
            </a:solidFill>
            <a:latin typeface="Arial" pitchFamily="34" charset="0"/>
            <a:cs typeface="Arial" pitchFamily="34" charset="0"/>
          </a:endParaRPr>
        </a:p>
      </cdr:txBody>
    </cdr:sp>
  </cdr:relSizeAnchor>
  <cdr:relSizeAnchor xmlns:cdr="http://schemas.openxmlformats.org/drawingml/2006/chartDrawing">
    <cdr:from>
      <cdr:x>0.82201</cdr:x>
      <cdr:y>0.61852</cdr:y>
    </cdr:from>
    <cdr:to>
      <cdr:x>0.98226</cdr:x>
      <cdr:y>0.69867</cdr:y>
    </cdr:to>
    <cdr:sp macro="" textlink="">
      <cdr:nvSpPr>
        <cdr:cNvPr id="22" name="TextBox 1"/>
        <cdr:cNvSpPr txBox="1"/>
      </cdr:nvSpPr>
      <cdr:spPr>
        <a:xfrm xmlns:a="http://schemas.openxmlformats.org/drawingml/2006/main">
          <a:off x="7062354" y="3617340"/>
          <a:ext cx="1376796" cy="468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baseline="0">
              <a:solidFill>
                <a:srgbClr val="96D0CB"/>
              </a:solidFill>
              <a:latin typeface="Arial" pitchFamily="34" charset="0"/>
              <a:cs typeface="Arial" pitchFamily="34" charset="0"/>
            </a:rPr>
            <a:t>(more deaths than births)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0.77004</cdr:x>
      <cdr:y>0.25195</cdr:y>
    </cdr:from>
    <cdr:to>
      <cdr:x>0.91305</cdr:x>
      <cdr:y>0.30051</cdr:y>
    </cdr:to>
    <cdr:sp macro="" textlink="">
      <cdr:nvSpPr>
        <cdr:cNvPr id="2" name="TextBox 1"/>
        <cdr:cNvSpPr txBox="1"/>
      </cdr:nvSpPr>
      <cdr:spPr>
        <a:xfrm xmlns:a="http://schemas.openxmlformats.org/drawingml/2006/main" rot="21386064">
          <a:off x="7136626" y="1528712"/>
          <a:ext cx="1325392" cy="2946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96D0CB"/>
              </a:solidFill>
              <a:latin typeface="Arial" pitchFamily="34" charset="0"/>
              <a:cs typeface="Arial" pitchFamily="34" charset="0"/>
            </a:rPr>
            <a:t>Births</a:t>
          </a:r>
        </a:p>
      </cdr:txBody>
    </cdr:sp>
  </cdr:relSizeAnchor>
  <cdr:relSizeAnchor xmlns:cdr="http://schemas.openxmlformats.org/drawingml/2006/chartDrawing">
    <cdr:from>
      <cdr:x>0.75824</cdr:x>
      <cdr:y>0.06331</cdr:y>
    </cdr:from>
    <cdr:to>
      <cdr:x>0.90126</cdr:x>
      <cdr:y>0.11187</cdr:y>
    </cdr:to>
    <cdr:sp macro="" textlink="">
      <cdr:nvSpPr>
        <cdr:cNvPr id="3" name="TextBox 1"/>
        <cdr:cNvSpPr txBox="1"/>
      </cdr:nvSpPr>
      <cdr:spPr>
        <a:xfrm xmlns:a="http://schemas.openxmlformats.org/drawingml/2006/main" rot="21039240">
          <a:off x="7027217" y="384106"/>
          <a:ext cx="1325484" cy="2946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48078"/>
              </a:solidFill>
              <a:latin typeface="Arial" pitchFamily="34" charset="0"/>
              <a:cs typeface="Arial" pitchFamily="34" charset="0"/>
            </a:rPr>
            <a:t>Deaths</a:t>
          </a:r>
        </a:p>
      </cdr:txBody>
    </cdr:sp>
  </cdr:relSizeAnchor>
  <cdr:relSizeAnchor xmlns:cdr="http://schemas.openxmlformats.org/drawingml/2006/chartDrawing">
    <cdr:from>
      <cdr:x>0.7263</cdr:x>
      <cdr:y>0.32548</cdr:y>
    </cdr:from>
    <cdr:to>
      <cdr:x>0.88802</cdr:x>
      <cdr:y>0.42513</cdr:y>
    </cdr:to>
    <cdr:sp macro="" textlink="">
      <cdr:nvSpPr>
        <cdr:cNvPr id="20" name="TextBox 1"/>
        <cdr:cNvSpPr txBox="1"/>
      </cdr:nvSpPr>
      <cdr:spPr>
        <a:xfrm xmlns:a="http://schemas.openxmlformats.org/drawingml/2006/main">
          <a:off x="6731237" y="1974816"/>
          <a:ext cx="1498792" cy="604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0.41083</cdr:x>
      <cdr:y>0.04094</cdr:y>
    </cdr:from>
    <cdr:to>
      <cdr:x>0.41083</cdr:x>
      <cdr:y>0.86567</cdr:y>
    </cdr:to>
    <cdr:grpSp>
      <cdr:nvGrpSpPr>
        <cdr:cNvPr id="4" name="Group 3"/>
        <cdr:cNvGrpSpPr/>
      </cdr:nvGrpSpPr>
      <cdr:grpSpPr>
        <a:xfrm xmlns:a="http://schemas.openxmlformats.org/drawingml/2006/main">
          <a:off x="3815327" y="249180"/>
          <a:ext cx="0" cy="5019699"/>
          <a:chOff x="6645830" y="592656"/>
          <a:chExt cx="0" cy="4946357"/>
        </a:xfrm>
      </cdr:grpSpPr>
      <cdr:cxnSp macro="">
        <cdr:nvCxnSpPr>
          <cdr:cNvPr id="6" name="Straight Connector 5"/>
          <cdr:cNvCxnSpPr/>
        </cdr:nvCxnSpPr>
        <cdr:spPr>
          <a:xfrm xmlns:a="http://schemas.openxmlformats.org/drawingml/2006/main" flipH="1">
            <a:off x="6645830" y="592656"/>
            <a:ext cx="0" cy="4946357"/>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0.41293</cdr:x>
      <cdr:y>0.81095</cdr:y>
    </cdr:from>
    <cdr:to>
      <cdr:x>0.55259</cdr:x>
      <cdr:y>0.86729</cdr:y>
    </cdr:to>
    <cdr:sp macro="" textlink="">
      <cdr:nvSpPr>
        <cdr:cNvPr id="23" name="Text Box 2"/>
        <cdr:cNvSpPr txBox="1">
          <a:spLocks xmlns:a="http://schemas.openxmlformats.org/drawingml/2006/main" noChangeArrowheads="1"/>
        </cdr:cNvSpPr>
      </cdr:nvSpPr>
      <cdr:spPr bwMode="auto">
        <a:xfrm xmlns:a="http://schemas.openxmlformats.org/drawingml/2006/main">
          <a:off x="3826961" y="4920378"/>
          <a:ext cx="1294344" cy="341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000000"/>
              </a:solidFill>
              <a:latin typeface="Arial"/>
              <a:cs typeface="Arial"/>
            </a:rPr>
            <a:t>Projected</a:t>
          </a:r>
          <a:endParaRPr lang="en-GB" sz="1400" b="1" baseline="30000"/>
        </a:p>
      </cdr:txBody>
    </cdr:sp>
  </cdr:relSizeAnchor>
  <cdr:relSizeAnchor xmlns:cdr="http://schemas.openxmlformats.org/drawingml/2006/chartDrawing">
    <cdr:from>
      <cdr:x>0.51696</cdr:x>
      <cdr:y>0.83325</cdr:y>
    </cdr:from>
    <cdr:to>
      <cdr:x>0.95606</cdr:x>
      <cdr:y>0.83346</cdr:y>
    </cdr:to>
    <cdr:cxnSp macro="">
      <cdr:nvCxnSpPr>
        <cdr:cNvPr id="24" name="Straight Arrow Connector 23"/>
        <cdr:cNvCxnSpPr/>
      </cdr:nvCxnSpPr>
      <cdr:spPr>
        <a:xfrm xmlns:a="http://schemas.openxmlformats.org/drawingml/2006/main" flipV="1">
          <a:off x="4791075" y="5055683"/>
          <a:ext cx="4069522" cy="1289"/>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projections/population-projections-scotland/2018-base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projections/qmis/nationalpopulationprojectionsqmi" TargetMode="External"/><Relationship Id="rId2" Type="http://schemas.openxmlformats.org/officeDocument/2006/relationships/hyperlink" Target="http://www.nrscotland.gov.uk/statistics-and-data/statistics/statistics-by-theme/population/population-projections" TargetMode="External"/><Relationship Id="rId1" Type="http://schemas.openxmlformats.org/officeDocument/2006/relationships/hyperlink" Target="http://ec.europa.eu/eurostat/web/population-demography-migration-projections/population-projections-data" TargetMode="External"/><Relationship Id="rId5" Type="http://schemas.openxmlformats.org/officeDocument/2006/relationships/printerSettings" Target="../printerSettings/printerSettings2.bin"/><Relationship Id="rId4" Type="http://schemas.openxmlformats.org/officeDocument/2006/relationships/hyperlink" Target="https://www.nrscotland.gov.uk/statistics-and-data/statistics/statistics-by-theme/population/population-projections/uses-and-limitations-of-population-projec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8"/>
  <sheetViews>
    <sheetView tabSelected="1" zoomScaleNormal="100" workbookViewId="0">
      <selection sqref="A1:B1"/>
    </sheetView>
  </sheetViews>
  <sheetFormatPr defaultColWidth="12" defaultRowHeight="12.75"/>
  <cols>
    <col min="1" max="1" width="13.85546875" style="34" customWidth="1"/>
    <col min="2" max="2" width="74.28515625" style="34" customWidth="1"/>
    <col min="3" max="16384" width="12" style="34"/>
  </cols>
  <sheetData>
    <row r="1" spans="1:2" s="2" customFormat="1" ht="18" customHeight="1">
      <c r="A1" s="403" t="s">
        <v>143</v>
      </c>
      <c r="B1" s="403"/>
    </row>
    <row r="2" spans="1:2" ht="15" customHeight="1"/>
    <row r="3" spans="1:2">
      <c r="A3" s="1" t="s">
        <v>41</v>
      </c>
    </row>
    <row r="4" spans="1:2">
      <c r="A4" s="1"/>
    </row>
    <row r="5" spans="1:2">
      <c r="A5" s="34" t="s">
        <v>60</v>
      </c>
      <c r="B5" s="11"/>
    </row>
    <row r="6" spans="1:2">
      <c r="A6" s="34" t="s">
        <v>42</v>
      </c>
      <c r="B6" s="69" t="s">
        <v>144</v>
      </c>
    </row>
    <row r="7" spans="1:2">
      <c r="A7" s="185" t="s">
        <v>43</v>
      </c>
      <c r="B7" s="186" t="s">
        <v>145</v>
      </c>
    </row>
    <row r="8" spans="1:2">
      <c r="A8" s="185" t="s">
        <v>44</v>
      </c>
      <c r="B8" s="69" t="s">
        <v>146</v>
      </c>
    </row>
    <row r="9" spans="1:2">
      <c r="A9" s="185" t="s">
        <v>45</v>
      </c>
      <c r="B9" s="69" t="s">
        <v>147</v>
      </c>
    </row>
    <row r="10" spans="1:2">
      <c r="A10" s="185" t="s">
        <v>48</v>
      </c>
      <c r="B10" s="69" t="s">
        <v>148</v>
      </c>
    </row>
    <row r="11" spans="1:2">
      <c r="A11" s="185" t="s">
        <v>49</v>
      </c>
      <c r="B11" s="69" t="s">
        <v>149</v>
      </c>
    </row>
    <row r="12" spans="1:2">
      <c r="A12" s="185" t="s">
        <v>50</v>
      </c>
      <c r="B12" s="69" t="s">
        <v>150</v>
      </c>
    </row>
    <row r="13" spans="1:2">
      <c r="A13" s="185" t="s">
        <v>46</v>
      </c>
      <c r="B13" s="69" t="s">
        <v>151</v>
      </c>
    </row>
    <row r="14" spans="1:2">
      <c r="A14" s="185" t="s">
        <v>47</v>
      </c>
      <c r="B14" s="69" t="s">
        <v>152</v>
      </c>
    </row>
    <row r="15" spans="1:2">
      <c r="A15" s="185" t="s">
        <v>51</v>
      </c>
      <c r="B15" s="69" t="s">
        <v>153</v>
      </c>
    </row>
    <row r="16" spans="1:2">
      <c r="A16" s="185" t="s">
        <v>52</v>
      </c>
      <c r="B16" s="69" t="s">
        <v>154</v>
      </c>
    </row>
    <row r="17" spans="1:11">
      <c r="A17" s="185" t="s">
        <v>53</v>
      </c>
      <c r="B17" s="69" t="s">
        <v>155</v>
      </c>
    </row>
    <row r="18" spans="1:11">
      <c r="A18" s="185" t="s">
        <v>54</v>
      </c>
      <c r="B18" s="69" t="s">
        <v>156</v>
      </c>
    </row>
    <row r="19" spans="1:11">
      <c r="A19" s="185" t="s">
        <v>109</v>
      </c>
      <c r="B19" s="69" t="s">
        <v>226</v>
      </c>
    </row>
    <row r="20" spans="1:11">
      <c r="A20" s="185"/>
      <c r="B20" s="69"/>
    </row>
    <row r="21" spans="1:11">
      <c r="A21" s="242" t="s">
        <v>157</v>
      </c>
      <c r="B21" s="69" t="s">
        <v>159</v>
      </c>
    </row>
    <row r="22" spans="1:11">
      <c r="A22" s="242" t="s">
        <v>158</v>
      </c>
      <c r="B22" s="69" t="s">
        <v>160</v>
      </c>
    </row>
    <row r="23" spans="1:11">
      <c r="B23" s="11"/>
    </row>
    <row r="24" spans="1:11" ht="13.5" customHeight="1">
      <c r="A24" s="404" t="s">
        <v>186</v>
      </c>
      <c r="B24" s="404"/>
      <c r="C24" s="184"/>
      <c r="D24" s="184"/>
      <c r="E24" s="184"/>
      <c r="F24" s="184"/>
      <c r="G24" s="184"/>
      <c r="H24" s="184"/>
      <c r="I24" s="184"/>
      <c r="J24" s="184"/>
      <c r="K24" s="184"/>
    </row>
    <row r="25" spans="1:11" ht="11.85" customHeight="1"/>
    <row r="26" spans="1:11" ht="11.85" customHeight="1">
      <c r="A26" s="405" t="s">
        <v>235</v>
      </c>
      <c r="B26" s="405"/>
    </row>
    <row r="28" spans="1:11" ht="12.75" customHeight="1"/>
  </sheetData>
  <mergeCells count="3">
    <mergeCell ref="A1:B1"/>
    <mergeCell ref="A24:B24"/>
    <mergeCell ref="A26:B26"/>
  </mergeCells>
  <phoneticPr fontId="16" type="noConversion"/>
  <hyperlinks>
    <hyperlink ref="B6" location="'Data Fig 1'!A1" display="Population of Scotland, mid-2003 to mid-2043"/>
    <hyperlink ref="B7" location="'Data Fig2'!A1" display="Annual population change for Scotland, 2003-04 to 2042-43"/>
    <hyperlink ref="B8" location="'Data Fig 3'!A1" display="Net migration and natural change, 2003-04 to 2042-43"/>
    <hyperlink ref="B9" location="'Data Fig 4'!A1" display="Births and deaths in Scotland, 2003-04 to 2042-43"/>
    <hyperlink ref="B10" location="'Data Fig 5'!A1" display="Net migration from the rest of the UK and overseas, 2003-04 to 2042-43"/>
    <hyperlink ref="B11" location="'Data Fig 6'!A1" display="Population of Scotland by age and sex, mid-2018 and mid-2043"/>
    <hyperlink ref="B12" location="'Data Fig 7'!A1" display="Population by age group in Scotland, mid-1993 to mid-2043"/>
    <hyperlink ref="B13" location="'Data Fig 8'!A1" display="Life expectancy for males and females in Scotland, 2002-2004 to mid-2043"/>
    <hyperlink ref="B14" location="'Data Fig 9'!A1" display="Projected population change in constituent countries, mid-2018 to mid-2043"/>
    <hyperlink ref="B15" location="'Data Fig 10'!A1" display="Projected population change by age group across the UK, mid-2018 to mid-2043"/>
    <hyperlink ref="B16" location="'Data Fig 11'!A1" display="Components of population change across the UK, mid-2018 to mid-2043"/>
    <hyperlink ref="B17" location="'Data Fig 12'!A1" display="Scotland's population with variant assumptions, mid-2008 to mid-2043"/>
    <hyperlink ref="B18" location="'Data Fig 13'!A1" display="Projected population change across Europe, 2018-2043"/>
    <hyperlink ref="B19" location="'Data Fig 14'!A1" display="Comparison of 2018-based population projection with previous projections"/>
    <hyperlink ref="B21" location="'Table 1'!A1" display="Long-term assumptions for variant population projections"/>
    <hyperlink ref="B22" location="'Table 2'!A1" display="Assumptions for Scotland and the UK, 2018-based and 2016-based"/>
    <hyperlink ref="A24:B24" r:id="rId1" display="For more information on projections for Scotland go to the Population Projections area of the NRS website."/>
  </hyperlinks>
  <pageMargins left="0.75" right="0.75" top="1" bottom="1" header="0.5" footer="0.5"/>
  <pageSetup paperSize="9" scale="8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H119"/>
  <sheetViews>
    <sheetView showGridLines="0" zoomScaleNormal="100" workbookViewId="0">
      <selection sqref="A1:I1"/>
    </sheetView>
  </sheetViews>
  <sheetFormatPr defaultColWidth="9.140625" defaultRowHeight="0" customHeight="1" zeroHeight="1"/>
  <cols>
    <col min="1" max="1" width="20.5703125" style="33" customWidth="1"/>
    <col min="2" max="2" width="9.5703125" style="33" bestFit="1" customWidth="1"/>
    <col min="3" max="3" width="9.5703125" style="33" customWidth="1"/>
    <col min="4" max="22" width="9.5703125" style="16" customWidth="1"/>
    <col min="23" max="41" width="9.5703125" style="39" customWidth="1"/>
    <col min="42" max="53" width="9.140625" style="39"/>
    <col min="54" max="16384" width="9.140625" style="36"/>
  </cols>
  <sheetData>
    <row r="1" spans="1:60" s="30" customFormat="1" ht="18" customHeight="1">
      <c r="A1" s="507" t="s">
        <v>205</v>
      </c>
      <c r="B1" s="507"/>
      <c r="C1" s="507"/>
      <c r="D1" s="507"/>
      <c r="E1" s="507"/>
      <c r="F1" s="507"/>
      <c r="G1" s="507"/>
      <c r="H1" s="507"/>
      <c r="I1" s="507"/>
      <c r="J1" s="62"/>
      <c r="K1" s="506" t="s">
        <v>230</v>
      </c>
      <c r="L1" s="506"/>
      <c r="M1" s="366"/>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1"/>
      <c r="BA1" s="61"/>
    </row>
    <row r="2" spans="1:60" ht="15" customHeight="1">
      <c r="A2" s="15"/>
      <c r="B2" s="15"/>
      <c r="C2" s="15"/>
    </row>
    <row r="3" spans="1:60" s="347" customFormat="1" ht="15" customHeight="1">
      <c r="A3" s="509" t="s">
        <v>0</v>
      </c>
      <c r="B3" s="504" t="s">
        <v>114</v>
      </c>
      <c r="C3" s="504" t="s">
        <v>115</v>
      </c>
      <c r="D3" s="504" t="s">
        <v>116</v>
      </c>
      <c r="E3" s="504" t="s">
        <v>117</v>
      </c>
      <c r="F3" s="504" t="s">
        <v>118</v>
      </c>
      <c r="G3" s="504" t="s">
        <v>119</v>
      </c>
      <c r="H3" s="504" t="s">
        <v>120</v>
      </c>
      <c r="I3" s="504" t="s">
        <v>121</v>
      </c>
      <c r="J3" s="504" t="s">
        <v>122</v>
      </c>
      <c r="K3" s="504" t="s">
        <v>123</v>
      </c>
      <c r="L3" s="504" t="s">
        <v>124</v>
      </c>
      <c r="M3" s="504" t="s">
        <v>125</v>
      </c>
      <c r="N3" s="504" t="s">
        <v>126</v>
      </c>
      <c r="O3" s="504" t="s">
        <v>127</v>
      </c>
      <c r="P3" s="504" t="s">
        <v>128</v>
      </c>
      <c r="Q3" s="504">
        <v>2019</v>
      </c>
      <c r="R3" s="502">
        <v>2020</v>
      </c>
      <c r="S3" s="502">
        <v>2021</v>
      </c>
      <c r="T3" s="502">
        <v>2022</v>
      </c>
      <c r="U3" s="502">
        <v>2023</v>
      </c>
      <c r="V3" s="502">
        <v>2024</v>
      </c>
      <c r="W3" s="502">
        <v>2025</v>
      </c>
      <c r="X3" s="502">
        <v>2026</v>
      </c>
      <c r="Y3" s="502">
        <v>2027</v>
      </c>
      <c r="Z3" s="502">
        <v>2028</v>
      </c>
      <c r="AA3" s="502">
        <v>2029</v>
      </c>
      <c r="AB3" s="502">
        <v>2030</v>
      </c>
      <c r="AC3" s="502">
        <v>2031</v>
      </c>
      <c r="AD3" s="502">
        <v>2032</v>
      </c>
      <c r="AE3" s="502">
        <v>2033</v>
      </c>
      <c r="AF3" s="502">
        <v>2034</v>
      </c>
      <c r="AG3" s="502">
        <v>2035</v>
      </c>
      <c r="AH3" s="502">
        <v>2036</v>
      </c>
      <c r="AI3" s="502">
        <v>2037</v>
      </c>
      <c r="AJ3" s="502">
        <v>2038</v>
      </c>
      <c r="AK3" s="502">
        <v>2039</v>
      </c>
      <c r="AL3" s="502">
        <v>2040</v>
      </c>
      <c r="AM3" s="502">
        <v>2041</v>
      </c>
      <c r="AN3" s="502">
        <v>2042</v>
      </c>
      <c r="AO3" s="502">
        <v>2043</v>
      </c>
      <c r="AP3" s="39"/>
      <c r="AQ3" s="39"/>
      <c r="AR3" s="39"/>
      <c r="AS3" s="39"/>
      <c r="AT3" s="39"/>
      <c r="AU3" s="39"/>
      <c r="AV3" s="39"/>
      <c r="AW3" s="39"/>
      <c r="AX3" s="39"/>
      <c r="AY3" s="39"/>
      <c r="AZ3" s="39"/>
      <c r="BA3" s="39"/>
    </row>
    <row r="4" spans="1:60" ht="12.75" customHeight="1">
      <c r="A4" s="510"/>
      <c r="B4" s="505"/>
      <c r="C4" s="505"/>
      <c r="D4" s="505"/>
      <c r="E4" s="505"/>
      <c r="F4" s="505"/>
      <c r="G4" s="505"/>
      <c r="H4" s="505"/>
      <c r="I4" s="505"/>
      <c r="J4" s="505"/>
      <c r="K4" s="505"/>
      <c r="L4" s="505"/>
      <c r="M4" s="505"/>
      <c r="N4" s="505"/>
      <c r="O4" s="505"/>
      <c r="P4" s="505"/>
      <c r="Q4" s="505"/>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36"/>
      <c r="AQ4" s="36"/>
      <c r="AR4" s="36"/>
      <c r="AS4" s="36"/>
      <c r="AT4" s="36"/>
      <c r="AU4" s="36"/>
      <c r="AV4" s="36"/>
      <c r="AW4" s="36"/>
      <c r="AX4" s="36"/>
      <c r="AY4" s="36"/>
      <c r="AZ4" s="36"/>
      <c r="BA4" s="36"/>
    </row>
    <row r="5" spans="1:60" s="347" customFormat="1" ht="12.75" customHeight="1">
      <c r="A5" s="369"/>
      <c r="B5" s="370"/>
      <c r="C5" s="370"/>
      <c r="D5" s="370"/>
      <c r="E5" s="370"/>
      <c r="F5" s="370"/>
      <c r="G5" s="370"/>
      <c r="H5" s="370"/>
      <c r="I5" s="370"/>
      <c r="J5" s="370"/>
      <c r="K5" s="370"/>
      <c r="L5" s="370"/>
      <c r="M5" s="370"/>
      <c r="N5" s="370"/>
      <c r="O5" s="370"/>
      <c r="P5" s="370"/>
      <c r="Q5" s="370"/>
      <c r="R5" s="39"/>
      <c r="S5" s="39"/>
      <c r="T5" s="39"/>
      <c r="U5" s="39"/>
      <c r="V5" s="39"/>
      <c r="W5" s="39"/>
      <c r="X5" s="39"/>
      <c r="Y5" s="39"/>
      <c r="Z5" s="39"/>
      <c r="AA5" s="39"/>
      <c r="AB5" s="39"/>
      <c r="AC5" s="39"/>
      <c r="AD5" s="39"/>
      <c r="AE5" s="39"/>
      <c r="AF5" s="39"/>
      <c r="AG5" s="39"/>
      <c r="AH5" s="39"/>
      <c r="AI5" s="39"/>
      <c r="AJ5" s="39"/>
      <c r="AK5" s="39"/>
      <c r="AL5" s="39"/>
      <c r="AM5" s="39"/>
      <c r="AN5" s="39"/>
      <c r="AO5" s="39"/>
    </row>
    <row r="6" spans="1:60" s="48" customFormat="1" ht="12.75">
      <c r="A6" s="36" t="s">
        <v>68</v>
      </c>
      <c r="B6" s="48">
        <v>73.78</v>
      </c>
      <c r="C6" s="48">
        <v>74.22</v>
      </c>
      <c r="D6" s="48">
        <v>74.59</v>
      </c>
      <c r="E6" s="48">
        <v>74.790000000000006</v>
      </c>
      <c r="F6" s="48">
        <v>74.989999999999995</v>
      </c>
      <c r="G6" s="48">
        <v>75.34</v>
      </c>
      <c r="H6" s="48">
        <v>75.8</v>
      </c>
      <c r="I6" s="48">
        <v>76.209999999999994</v>
      </c>
      <c r="J6" s="48">
        <v>76.510000000000005</v>
      </c>
      <c r="K6" s="48">
        <v>76.77</v>
      </c>
      <c r="L6" s="48">
        <v>77.05</v>
      </c>
      <c r="M6" s="48">
        <v>77.09</v>
      </c>
      <c r="N6" s="48">
        <v>77.069999999999993</v>
      </c>
      <c r="O6" s="48">
        <v>77.02</v>
      </c>
      <c r="P6" s="48">
        <v>77</v>
      </c>
      <c r="Q6" s="48">
        <v>77.734530014089799</v>
      </c>
      <c r="R6" s="48">
        <v>77.672231516657902</v>
      </c>
      <c r="S6" s="48">
        <v>77.806920907375499</v>
      </c>
      <c r="T6" s="48">
        <v>77.940828759068296</v>
      </c>
      <c r="U6" s="48">
        <v>78.074026292830197</v>
      </c>
      <c r="V6" s="48">
        <v>78.206587435240493</v>
      </c>
      <c r="W6" s="48">
        <v>78.338585336920502</v>
      </c>
      <c r="X6" s="48">
        <v>78.470089897426206</v>
      </c>
      <c r="Y6" s="48">
        <v>78.601163545312801</v>
      </c>
      <c r="Z6" s="48">
        <v>78.731858827002199</v>
      </c>
      <c r="AA6" s="48">
        <v>78.862217688649295</v>
      </c>
      <c r="AB6" s="48">
        <v>78.992269475499299</v>
      </c>
      <c r="AC6" s="48">
        <v>79.122029919984897</v>
      </c>
      <c r="AD6" s="48">
        <v>79.251502759088496</v>
      </c>
      <c r="AE6" s="48">
        <v>79.380681514253695</v>
      </c>
      <c r="AF6" s="48">
        <v>79.5095497306787</v>
      </c>
      <c r="AG6" s="48">
        <v>79.638081463598198</v>
      </c>
      <c r="AH6" s="48">
        <v>79.766242663262702</v>
      </c>
      <c r="AI6" s="48">
        <v>79.893993144153001</v>
      </c>
      <c r="AJ6" s="48">
        <v>80.021287999508203</v>
      </c>
      <c r="AK6" s="48">
        <v>80.148079518877196</v>
      </c>
      <c r="AL6" s="48">
        <v>80.274321679147306</v>
      </c>
      <c r="AM6" s="48">
        <v>80.399977423096999</v>
      </c>
      <c r="AN6" s="48">
        <v>80.525032256214303</v>
      </c>
      <c r="AO6" s="48">
        <v>80.649547156664497</v>
      </c>
    </row>
    <row r="7" spans="1:60" s="48" customFormat="1" ht="12.75">
      <c r="A7" s="36" t="s">
        <v>69</v>
      </c>
      <c r="B7" s="48">
        <v>79.05</v>
      </c>
      <c r="C7" s="48">
        <v>79.239999999999995</v>
      </c>
      <c r="D7" s="48">
        <v>79.540000000000006</v>
      </c>
      <c r="E7" s="48">
        <v>79.680000000000007</v>
      </c>
      <c r="F7" s="48">
        <v>79.83</v>
      </c>
      <c r="G7" s="48">
        <v>80.05</v>
      </c>
      <c r="H7" s="48">
        <v>80.31</v>
      </c>
      <c r="I7" s="48">
        <v>80.62</v>
      </c>
      <c r="J7" s="48">
        <v>80.75</v>
      </c>
      <c r="K7" s="48">
        <v>80.89</v>
      </c>
      <c r="L7" s="48">
        <v>81.06</v>
      </c>
      <c r="M7" s="48">
        <v>81.14</v>
      </c>
      <c r="N7" s="48">
        <v>81.150000000000006</v>
      </c>
      <c r="O7" s="48">
        <v>81.09</v>
      </c>
      <c r="P7" s="48">
        <v>81.099999999999994</v>
      </c>
      <c r="Q7" s="48">
        <v>81.805541658934999</v>
      </c>
      <c r="R7" s="48">
        <v>81.531826014344304</v>
      </c>
      <c r="S7" s="48">
        <v>81.616214101817903</v>
      </c>
      <c r="T7" s="48">
        <v>81.702612656159801</v>
      </c>
      <c r="U7" s="48">
        <v>81.790925354822605</v>
      </c>
      <c r="V7" s="48">
        <v>81.8810579516513</v>
      </c>
      <c r="W7" s="48">
        <v>81.972921665322204</v>
      </c>
      <c r="X7" s="48">
        <v>82.066435056478298</v>
      </c>
      <c r="Y7" s="48">
        <v>82.161526014712095</v>
      </c>
      <c r="Z7" s="48">
        <v>82.258131595478204</v>
      </c>
      <c r="AA7" s="48">
        <v>82.356193329849006</v>
      </c>
      <c r="AB7" s="48">
        <v>82.455652954777406</v>
      </c>
      <c r="AC7" s="48">
        <v>82.556448736662105</v>
      </c>
      <c r="AD7" s="48">
        <v>82.658511382621697</v>
      </c>
      <c r="AE7" s="48">
        <v>82.7617617936057</v>
      </c>
      <c r="AF7" s="48">
        <v>82.866109814244695</v>
      </c>
      <c r="AG7" s="48">
        <v>82.971453609445703</v>
      </c>
      <c r="AH7" s="48">
        <v>83.077681519693201</v>
      </c>
      <c r="AI7" s="48">
        <v>83.184674280070297</v>
      </c>
      <c r="AJ7" s="48">
        <v>83.292307945990302</v>
      </c>
      <c r="AK7" s="48">
        <v>83.400457912445404</v>
      </c>
      <c r="AL7" s="48">
        <v>83.509002940222203</v>
      </c>
      <c r="AM7" s="48">
        <v>83.617830630924203</v>
      </c>
      <c r="AN7" s="48">
        <v>83.726845447683203</v>
      </c>
      <c r="AO7" s="48">
        <v>83.835994220634703</v>
      </c>
    </row>
    <row r="8" spans="1:60" ht="12.75">
      <c r="A8" s="39" t="s">
        <v>70</v>
      </c>
      <c r="B8" s="48">
        <f>B7-B6</f>
        <v>5.269999999999996</v>
      </c>
      <c r="C8" s="48">
        <f t="shared" ref="C8:AO8" si="0">C7-C6</f>
        <v>5.019999999999996</v>
      </c>
      <c r="D8" s="48">
        <f t="shared" si="0"/>
        <v>4.9500000000000028</v>
      </c>
      <c r="E8" s="48">
        <f t="shared" si="0"/>
        <v>4.8900000000000006</v>
      </c>
      <c r="F8" s="48">
        <f t="shared" si="0"/>
        <v>4.8400000000000034</v>
      </c>
      <c r="G8" s="48">
        <f t="shared" si="0"/>
        <v>4.7099999999999937</v>
      </c>
      <c r="H8" s="48">
        <f t="shared" si="0"/>
        <v>4.5100000000000051</v>
      </c>
      <c r="I8" s="48">
        <f t="shared" si="0"/>
        <v>4.4100000000000108</v>
      </c>
      <c r="J8" s="48">
        <f t="shared" si="0"/>
        <v>4.2399999999999949</v>
      </c>
      <c r="K8" s="48">
        <f t="shared" si="0"/>
        <v>4.1200000000000045</v>
      </c>
      <c r="L8" s="48">
        <f t="shared" si="0"/>
        <v>4.0100000000000051</v>
      </c>
      <c r="M8" s="48">
        <f t="shared" si="0"/>
        <v>4.0499999999999972</v>
      </c>
      <c r="N8" s="48">
        <f t="shared" si="0"/>
        <v>4.0800000000000125</v>
      </c>
      <c r="O8" s="48">
        <f t="shared" si="0"/>
        <v>4.0700000000000074</v>
      </c>
      <c r="P8" s="48">
        <f t="shared" si="0"/>
        <v>4.0999999999999943</v>
      </c>
      <c r="Q8" s="48">
        <f t="shared" si="0"/>
        <v>4.0710116448451998</v>
      </c>
      <c r="R8" s="48">
        <f t="shared" si="0"/>
        <v>3.8595944976864018</v>
      </c>
      <c r="S8" s="48">
        <f t="shared" si="0"/>
        <v>3.8092931944424038</v>
      </c>
      <c r="T8" s="48">
        <f t="shared" si="0"/>
        <v>3.7617838970915045</v>
      </c>
      <c r="U8" s="48">
        <f t="shared" si="0"/>
        <v>3.7168990619924074</v>
      </c>
      <c r="V8" s="48">
        <f t="shared" si="0"/>
        <v>3.6744705164108069</v>
      </c>
      <c r="W8" s="48">
        <f t="shared" si="0"/>
        <v>3.6343363284017016</v>
      </c>
      <c r="X8" s="48">
        <f t="shared" si="0"/>
        <v>3.5963451590520918</v>
      </c>
      <c r="Y8" s="48">
        <f t="shared" si="0"/>
        <v>3.5603624693992941</v>
      </c>
      <c r="Z8" s="48">
        <f t="shared" si="0"/>
        <v>3.5262727684760051</v>
      </c>
      <c r="AA8" s="48">
        <f t="shared" si="0"/>
        <v>3.4939756411997109</v>
      </c>
      <c r="AB8" s="48">
        <f t="shared" si="0"/>
        <v>3.4633834792781073</v>
      </c>
      <c r="AC8" s="48">
        <f t="shared" si="0"/>
        <v>3.4344188166772085</v>
      </c>
      <c r="AD8" s="48">
        <f t="shared" si="0"/>
        <v>3.4070086235332013</v>
      </c>
      <c r="AE8" s="48">
        <f t="shared" si="0"/>
        <v>3.3810802793520054</v>
      </c>
      <c r="AF8" s="48">
        <f t="shared" si="0"/>
        <v>3.356560083565995</v>
      </c>
      <c r="AG8" s="48">
        <f t="shared" si="0"/>
        <v>3.3333721458475054</v>
      </c>
      <c r="AH8" s="48">
        <f t="shared" si="0"/>
        <v>3.3114388564304988</v>
      </c>
      <c r="AI8" s="48">
        <f t="shared" si="0"/>
        <v>3.2906811359172963</v>
      </c>
      <c r="AJ8" s="48">
        <f t="shared" si="0"/>
        <v>3.2710199464820988</v>
      </c>
      <c r="AK8" s="48">
        <f t="shared" si="0"/>
        <v>3.2523783935682076</v>
      </c>
      <c r="AL8" s="48">
        <f t="shared" si="0"/>
        <v>3.234681261074897</v>
      </c>
      <c r="AM8" s="48">
        <f t="shared" si="0"/>
        <v>3.2178532078272042</v>
      </c>
      <c r="AN8" s="48">
        <f t="shared" si="0"/>
        <v>3.2018131914689008</v>
      </c>
      <c r="AO8" s="48">
        <f t="shared" si="0"/>
        <v>3.1864470639702063</v>
      </c>
      <c r="AP8" s="36"/>
      <c r="AQ8" s="36"/>
      <c r="AR8" s="36"/>
      <c r="AS8" s="36"/>
      <c r="AT8" s="36"/>
      <c r="AU8" s="36"/>
      <c r="AV8" s="36"/>
      <c r="AW8" s="36"/>
      <c r="AX8" s="36"/>
      <c r="AY8" s="36"/>
      <c r="AZ8" s="36"/>
      <c r="BA8" s="36"/>
    </row>
    <row r="9" spans="1:60" s="347" customFormat="1" ht="12.75">
      <c r="A9" s="38"/>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1:60" ht="11.25" customHeight="1">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BH10" s="39"/>
    </row>
    <row r="11" spans="1:60" ht="11.25" customHeight="1">
      <c r="A11" s="19" t="s">
        <v>83</v>
      </c>
      <c r="B11" s="54"/>
      <c r="C11" s="54"/>
      <c r="D11" s="54"/>
      <c r="E11" s="20"/>
      <c r="F11" s="54"/>
      <c r="G11" s="54"/>
      <c r="H11" s="54"/>
      <c r="I11" s="54"/>
      <c r="J11" s="54"/>
      <c r="K11" s="54"/>
      <c r="L11" s="54"/>
      <c r="M11" s="54"/>
      <c r="N11" s="54"/>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BH11" s="39"/>
    </row>
    <row r="12" spans="1:60" ht="11.25" customHeight="1">
      <c r="A12" s="508" t="s">
        <v>203</v>
      </c>
      <c r="B12" s="508"/>
      <c r="C12" s="508"/>
      <c r="D12" s="508"/>
      <c r="E12" s="508"/>
      <c r="F12" s="508"/>
      <c r="G12" s="357"/>
      <c r="H12" s="357"/>
      <c r="I12" s="357"/>
      <c r="J12" s="328"/>
      <c r="K12" s="328"/>
      <c r="L12" s="328"/>
      <c r="M12" s="329"/>
      <c r="N12" s="329"/>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row>
    <row r="13" spans="1:60" ht="11.25" customHeight="1">
      <c r="A13" s="508" t="s">
        <v>204</v>
      </c>
      <c r="B13" s="508"/>
      <c r="C13" s="508"/>
      <c r="D13" s="508"/>
      <c r="E13" s="508"/>
      <c r="F13" s="508"/>
      <c r="G13" s="357"/>
      <c r="H13" s="357"/>
      <c r="I13" s="328"/>
      <c r="J13" s="328"/>
      <c r="K13" s="328"/>
      <c r="L13" s="328"/>
      <c r="M13" s="329"/>
      <c r="N13" s="329"/>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row>
    <row r="14" spans="1:60" ht="11.25" customHeight="1">
      <c r="A14" s="356"/>
      <c r="B14" s="356"/>
      <c r="C14" s="356"/>
      <c r="D14" s="356"/>
      <c r="E14" s="356"/>
      <c r="F14" s="356"/>
      <c r="G14" s="356"/>
      <c r="H14" s="356"/>
      <c r="I14" s="356"/>
      <c r="J14" s="356"/>
      <c r="K14" s="356"/>
      <c r="L14" s="356"/>
      <c r="M14" s="356"/>
      <c r="N14" s="356"/>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row>
    <row r="15" spans="1:60" ht="11.25" customHeight="1">
      <c r="A15" s="397" t="s">
        <v>235</v>
      </c>
      <c r="B15" s="397"/>
      <c r="C15" s="397"/>
      <c r="D15" s="397"/>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row>
    <row r="16" spans="1:60" ht="12.7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row>
    <row r="17" spans="4:51" ht="12.75">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row>
    <row r="18" spans="4:51" ht="12.75">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row>
    <row r="19" spans="4:51" ht="12.75">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row>
    <row r="20" spans="4:51" ht="12.75">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row>
    <row r="21" spans="4:51" ht="12.75">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row>
    <row r="22" spans="4:51" ht="12.75">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row>
    <row r="23" spans="4:51" ht="12.75">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row>
    <row r="24" spans="4:51" ht="12.75">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row>
    <row r="25" spans="4:51" ht="12.75">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row>
    <row r="26" spans="4:51" ht="12.75">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row>
    <row r="27" spans="4:51" ht="12.75">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row>
    <row r="28" spans="4:51" ht="12.75">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row>
    <row r="29" spans="4:51" ht="12.75">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row>
    <row r="30" spans="4:51" ht="12.75"/>
    <row r="31" spans="4:51" ht="12.75"/>
    <row r="32" spans="4:51"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spans="36:36" ht="12.75"/>
    <row r="114" spans="36:36" ht="15" customHeight="1"/>
    <row r="115" spans="36:36" ht="15" customHeight="1">
      <c r="AJ115" s="18"/>
    </row>
    <row r="116" spans="36:36" ht="15" customHeight="1"/>
    <row r="117" spans="36:36" ht="15" customHeight="1"/>
    <row r="118" spans="36:36" ht="15" customHeight="1"/>
    <row r="119" spans="36:36" ht="15" customHeight="1"/>
  </sheetData>
  <mergeCells count="45">
    <mergeCell ref="A12:F12"/>
    <mergeCell ref="A13:F13"/>
    <mergeCell ref="A3:A4"/>
    <mergeCell ref="B3:B4"/>
    <mergeCell ref="C3:C4"/>
    <mergeCell ref="D3:D4"/>
    <mergeCell ref="E3:E4"/>
    <mergeCell ref="F3:F4"/>
    <mergeCell ref="K1:L1"/>
    <mergeCell ref="I3:I4"/>
    <mergeCell ref="J3:J4"/>
    <mergeCell ref="K3:K4"/>
    <mergeCell ref="L3:L4"/>
    <mergeCell ref="A1:I1"/>
    <mergeCell ref="G3:G4"/>
    <mergeCell ref="H3:H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M3:AM4"/>
    <mergeCell ref="AN3:AN4"/>
    <mergeCell ref="AO3:AO4"/>
    <mergeCell ref="AH3:AH4"/>
    <mergeCell ref="AI3:AI4"/>
    <mergeCell ref="AJ3:AJ4"/>
    <mergeCell ref="AK3:AK4"/>
    <mergeCell ref="AL3:AL4"/>
  </mergeCells>
  <phoneticPr fontId="16" type="noConversion"/>
  <hyperlinks>
    <hyperlink ref="K1" location="Contents!A1" display="back to contents"/>
  </hyperlinks>
  <pageMargins left="0.75" right="0.75" top="1" bottom="1" header="0.5" footer="0.5"/>
  <pageSetup paperSize="9" scale="30" fitToWidth="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42"/>
  <sheetViews>
    <sheetView zoomScaleNormal="100" workbookViewId="0">
      <selection sqref="A1:H1"/>
    </sheetView>
  </sheetViews>
  <sheetFormatPr defaultColWidth="9.140625" defaultRowHeight="12.75"/>
  <cols>
    <col min="1" max="1" width="28" style="34" customWidth="1"/>
    <col min="2" max="2" width="11.85546875" style="34" customWidth="1"/>
    <col min="3" max="27" width="9.28515625" style="34" bestFit="1" customWidth="1"/>
    <col min="28" max="28" width="9.5703125" style="34" bestFit="1" customWidth="1"/>
    <col min="29" max="97" width="9.28515625" style="34" bestFit="1" customWidth="1"/>
    <col min="98" max="16384" width="9.140625" style="34"/>
  </cols>
  <sheetData>
    <row r="1" spans="1:28" s="2" customFormat="1" ht="18" customHeight="1">
      <c r="A1" s="403" t="s">
        <v>206</v>
      </c>
      <c r="B1" s="403"/>
      <c r="C1" s="511"/>
      <c r="D1" s="511"/>
      <c r="E1" s="511"/>
      <c r="F1" s="511"/>
      <c r="G1" s="511"/>
      <c r="H1" s="511"/>
      <c r="J1" s="417" t="s">
        <v>230</v>
      </c>
      <c r="K1" s="417"/>
      <c r="L1" s="346"/>
      <c r="M1" s="346"/>
    </row>
    <row r="2" spans="1:28" ht="15" customHeight="1"/>
    <row r="3" spans="1:28" s="6" customFormat="1">
      <c r="A3" s="14" t="s">
        <v>94</v>
      </c>
      <c r="B3" s="22">
        <v>2018</v>
      </c>
      <c r="C3" s="22">
        <v>2019</v>
      </c>
      <c r="D3" s="22">
        <v>2020</v>
      </c>
      <c r="E3" s="22">
        <v>2021</v>
      </c>
      <c r="F3" s="22">
        <v>2022</v>
      </c>
      <c r="G3" s="22">
        <v>2023</v>
      </c>
      <c r="H3" s="22">
        <v>2024</v>
      </c>
      <c r="I3" s="22">
        <v>2025</v>
      </c>
      <c r="J3" s="22">
        <v>2026</v>
      </c>
      <c r="K3" s="22">
        <v>2027</v>
      </c>
      <c r="L3" s="22">
        <v>2028</v>
      </c>
      <c r="M3" s="22">
        <v>2029</v>
      </c>
      <c r="N3" s="22">
        <v>2030</v>
      </c>
      <c r="O3" s="22">
        <v>2031</v>
      </c>
      <c r="P3" s="22">
        <v>2032</v>
      </c>
      <c r="Q3" s="22">
        <v>2033</v>
      </c>
      <c r="R3" s="22">
        <v>2034</v>
      </c>
      <c r="S3" s="22">
        <v>2035</v>
      </c>
      <c r="T3" s="22">
        <v>2036</v>
      </c>
      <c r="U3" s="22">
        <v>2037</v>
      </c>
      <c r="V3" s="22">
        <v>2038</v>
      </c>
      <c r="W3" s="22">
        <v>2039</v>
      </c>
      <c r="X3" s="22">
        <v>2040</v>
      </c>
      <c r="Y3" s="22">
        <v>2041</v>
      </c>
      <c r="Z3" s="22">
        <v>2042</v>
      </c>
      <c r="AA3" s="22">
        <v>2043</v>
      </c>
      <c r="AB3" s="7"/>
    </row>
    <row r="4" spans="1:28" s="6" customFormat="1">
      <c r="A4" s="3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7"/>
    </row>
    <row r="5" spans="1:28" s="49" customFormat="1">
      <c r="A5" s="233" t="s">
        <v>136</v>
      </c>
      <c r="B5" s="44">
        <v>66.435550000000006</v>
      </c>
      <c r="C5" s="44">
        <v>66.832812000000004</v>
      </c>
      <c r="D5" s="44">
        <v>67.195768999999999</v>
      </c>
      <c r="E5" s="44">
        <v>67.530759000000003</v>
      </c>
      <c r="F5" s="44">
        <v>67.844183000000001</v>
      </c>
      <c r="G5" s="44">
        <v>68.138263000000009</v>
      </c>
      <c r="H5" s="44">
        <v>68.413826999999998</v>
      </c>
      <c r="I5" s="44">
        <v>68.671301999999997</v>
      </c>
      <c r="J5" s="44">
        <v>68.921236999999991</v>
      </c>
      <c r="K5" s="44">
        <v>69.163320000000013</v>
      </c>
      <c r="L5" s="44">
        <v>69.397438999999991</v>
      </c>
      <c r="M5" s="44">
        <v>69.624054999999998</v>
      </c>
      <c r="N5" s="44">
        <v>69.843741999999992</v>
      </c>
      <c r="O5" s="44">
        <v>70.05711500000001</v>
      </c>
      <c r="P5" s="44">
        <v>70.264986000000007</v>
      </c>
      <c r="Q5" s="44">
        <v>70.468281000000005</v>
      </c>
      <c r="R5" s="44">
        <v>70.667683999999994</v>
      </c>
      <c r="S5" s="44">
        <v>70.864051000000003</v>
      </c>
      <c r="T5" s="44">
        <v>71.058596000000009</v>
      </c>
      <c r="U5" s="44">
        <v>71.252551999999994</v>
      </c>
      <c r="V5" s="44">
        <v>71.446812999999992</v>
      </c>
      <c r="W5" s="44">
        <v>71.641711999999998</v>
      </c>
      <c r="X5" s="44">
        <v>71.836821</v>
      </c>
      <c r="Y5" s="44">
        <v>72.031626000000003</v>
      </c>
      <c r="Z5" s="44">
        <v>72.225603000000007</v>
      </c>
      <c r="AA5" s="44">
        <v>72.41794999999999</v>
      </c>
    </row>
    <row r="6" spans="1:28" s="210" customFormat="1">
      <c r="A6" s="210" t="s">
        <v>73</v>
      </c>
      <c r="B6" s="211">
        <v>55.977178000000002</v>
      </c>
      <c r="C6" s="211">
        <v>56.343071999999999</v>
      </c>
      <c r="D6" s="211">
        <v>56.678469999999997</v>
      </c>
      <c r="E6" s="211">
        <v>56.989570000000001</v>
      </c>
      <c r="F6" s="211">
        <v>57.282105000000001</v>
      </c>
      <c r="G6" s="211">
        <v>57.557521000000001</v>
      </c>
      <c r="H6" s="211">
        <v>57.816890000000001</v>
      </c>
      <c r="I6" s="211">
        <v>58.060234999999999</v>
      </c>
      <c r="J6" s="211">
        <v>58.297243999999999</v>
      </c>
      <c r="K6" s="211">
        <v>58.527723000000002</v>
      </c>
      <c r="L6" s="211">
        <v>58.751651000000003</v>
      </c>
      <c r="M6" s="211">
        <v>58.969495999999999</v>
      </c>
      <c r="N6" s="211">
        <v>59.181798000000001</v>
      </c>
      <c r="O6" s="211">
        <v>59.389102000000001</v>
      </c>
      <c r="P6" s="211">
        <v>59.592224999999999</v>
      </c>
      <c r="Q6" s="211">
        <v>59.792005000000003</v>
      </c>
      <c r="R6" s="211">
        <v>59.988992000000003</v>
      </c>
      <c r="S6" s="211">
        <v>60.183914000000001</v>
      </c>
      <c r="T6" s="211">
        <v>60.377814999999998</v>
      </c>
      <c r="U6" s="211">
        <v>60.571680999999998</v>
      </c>
      <c r="V6" s="211">
        <v>60.766252999999999</v>
      </c>
      <c r="W6" s="211">
        <v>60.961804999999998</v>
      </c>
      <c r="X6" s="211">
        <v>61.157868000000001</v>
      </c>
      <c r="Y6" s="211">
        <v>61.353965000000002</v>
      </c>
      <c r="Z6" s="211">
        <v>61.549624000000001</v>
      </c>
      <c r="AA6" s="211">
        <v>61.744098000000001</v>
      </c>
    </row>
    <row r="7" spans="1:28" s="210" customFormat="1">
      <c r="A7" s="210" t="s">
        <v>76</v>
      </c>
      <c r="B7" s="211">
        <v>5.4381000000000004</v>
      </c>
      <c r="C7" s="211">
        <v>5.4524439999999998</v>
      </c>
      <c r="D7" s="211">
        <v>5.4646790000000003</v>
      </c>
      <c r="E7" s="211">
        <v>5.4756600000000004</v>
      </c>
      <c r="F7" s="211">
        <v>5.4858900000000004</v>
      </c>
      <c r="G7" s="211">
        <v>5.4955780000000001</v>
      </c>
      <c r="H7" s="211">
        <v>5.5048659999999998</v>
      </c>
      <c r="I7" s="211">
        <v>5.5137309999999999</v>
      </c>
      <c r="J7" s="211">
        <v>5.5220849999999997</v>
      </c>
      <c r="K7" s="211">
        <v>5.5298879999999997</v>
      </c>
      <c r="L7" s="211">
        <v>5.5371160000000001</v>
      </c>
      <c r="M7" s="211">
        <v>5.543666</v>
      </c>
      <c r="N7" s="211">
        <v>5.5495099999999997</v>
      </c>
      <c r="O7" s="211">
        <v>5.5546800000000003</v>
      </c>
      <c r="P7" s="211">
        <v>5.5591540000000004</v>
      </c>
      <c r="Q7" s="211">
        <v>5.5629010000000001</v>
      </c>
      <c r="R7" s="211">
        <v>5.5659689999999999</v>
      </c>
      <c r="S7" s="211">
        <v>5.5684560000000003</v>
      </c>
      <c r="T7" s="211">
        <v>5.5704419999999999</v>
      </c>
      <c r="U7" s="211">
        <v>5.571993</v>
      </c>
      <c r="V7" s="211">
        <v>5.5731809999999999</v>
      </c>
      <c r="W7" s="211">
        <v>5.574058</v>
      </c>
      <c r="X7" s="211">
        <v>5.574675</v>
      </c>
      <c r="Y7" s="211">
        <v>5.5750120000000001</v>
      </c>
      <c r="Z7" s="211">
        <v>5.5750780000000004</v>
      </c>
      <c r="AA7" s="211">
        <v>5.5748189999999997</v>
      </c>
    </row>
    <row r="8" spans="1:28" s="210" customFormat="1">
      <c r="A8" s="210" t="s">
        <v>75</v>
      </c>
      <c r="B8" s="211">
        <v>3.1386310000000002</v>
      </c>
      <c r="C8" s="211">
        <v>3.1517910000000002</v>
      </c>
      <c r="D8" s="211">
        <v>3.164215</v>
      </c>
      <c r="E8" s="211">
        <v>3.1749699999999996</v>
      </c>
      <c r="F8" s="211">
        <v>3.1843110000000001</v>
      </c>
      <c r="G8" s="211">
        <v>3.1928730000000001</v>
      </c>
      <c r="H8" s="211">
        <v>3.1997370000000003</v>
      </c>
      <c r="I8" s="211">
        <v>3.2059169999999999</v>
      </c>
      <c r="J8" s="211">
        <v>3.2118530000000001</v>
      </c>
      <c r="K8" s="211">
        <v>3.217438</v>
      </c>
      <c r="L8" s="211">
        <v>3.2225959999999998</v>
      </c>
      <c r="M8" s="211">
        <v>3.2272469999999998</v>
      </c>
      <c r="N8" s="211">
        <v>3.2314189999999998</v>
      </c>
      <c r="O8" s="211">
        <v>3.2351260000000002</v>
      </c>
      <c r="P8" s="211">
        <v>3.2383380000000002</v>
      </c>
      <c r="Q8" s="211">
        <v>3.2410569999999996</v>
      </c>
      <c r="R8" s="211">
        <v>3.243303</v>
      </c>
      <c r="S8" s="211">
        <v>3.245206</v>
      </c>
      <c r="T8" s="211">
        <v>3.246883</v>
      </c>
      <c r="U8" s="211">
        <v>3.2483629999999999</v>
      </c>
      <c r="V8" s="211">
        <v>3.2496740000000002</v>
      </c>
      <c r="W8" s="211">
        <v>3.2508739999999996</v>
      </c>
      <c r="X8" s="211">
        <v>3.252005</v>
      </c>
      <c r="Y8" s="211">
        <v>3.2531350000000003</v>
      </c>
      <c r="Z8" s="211">
        <v>3.2542420000000001</v>
      </c>
      <c r="AA8" s="211">
        <v>3.2553030000000001</v>
      </c>
    </row>
    <row r="9" spans="1:28" s="210" customFormat="1">
      <c r="A9" s="210" t="s">
        <v>74</v>
      </c>
      <c r="B9" s="211">
        <v>1.8816409999999999</v>
      </c>
      <c r="C9" s="211">
        <v>1.892266</v>
      </c>
      <c r="D9" s="211">
        <v>1.901856</v>
      </c>
      <c r="E9" s="211">
        <v>1.910623</v>
      </c>
      <c r="F9" s="211">
        <v>1.9184810000000001</v>
      </c>
      <c r="G9" s="211">
        <v>1.9254230000000001</v>
      </c>
      <c r="H9" s="211">
        <v>1.931991</v>
      </c>
      <c r="I9" s="211">
        <v>1.9376359999999999</v>
      </c>
      <c r="J9" s="211">
        <v>1.9428380000000001</v>
      </c>
      <c r="K9" s="211">
        <v>1.9475579999999999</v>
      </c>
      <c r="L9" s="211">
        <v>1.9517610000000001</v>
      </c>
      <c r="M9" s="211">
        <v>1.955546</v>
      </c>
      <c r="N9" s="211">
        <v>1.95899</v>
      </c>
      <c r="O9" s="211">
        <v>1.9621010000000001</v>
      </c>
      <c r="P9" s="211">
        <v>1.9648939999999999</v>
      </c>
      <c r="Q9" s="211">
        <v>1.9674720000000001</v>
      </c>
      <c r="R9" s="211">
        <v>1.969894</v>
      </c>
      <c r="S9" s="211">
        <v>1.9721630000000001</v>
      </c>
      <c r="T9" s="211">
        <v>1.974305</v>
      </c>
      <c r="U9" s="211">
        <v>1.976442</v>
      </c>
      <c r="V9" s="211">
        <v>1.978607</v>
      </c>
      <c r="W9" s="211">
        <v>1.980785</v>
      </c>
      <c r="X9" s="211">
        <v>1.9829600000000001</v>
      </c>
      <c r="Y9" s="211">
        <v>1.9851110000000001</v>
      </c>
      <c r="Z9" s="211">
        <v>1.9871970000000001</v>
      </c>
      <c r="AA9" s="211">
        <v>1.989195</v>
      </c>
    </row>
    <row r="10" spans="1:28">
      <c r="B10" s="51"/>
      <c r="C10" s="51"/>
      <c r="D10" s="51"/>
      <c r="E10" s="51"/>
      <c r="F10" s="51"/>
      <c r="G10" s="51"/>
      <c r="H10" s="51"/>
      <c r="I10" s="51"/>
      <c r="J10" s="51"/>
      <c r="K10" s="51"/>
      <c r="L10" s="51"/>
      <c r="M10" s="51"/>
      <c r="N10" s="51"/>
      <c r="O10" s="51"/>
      <c r="P10" s="51"/>
      <c r="Q10" s="51"/>
      <c r="R10" s="51"/>
      <c r="S10" s="51"/>
      <c r="T10" s="51"/>
      <c r="U10" s="51"/>
      <c r="V10" s="51"/>
      <c r="W10" s="51"/>
      <c r="X10" s="51"/>
      <c r="Y10" s="50"/>
    </row>
    <row r="11" spans="1:28">
      <c r="B11" s="42"/>
      <c r="C11" s="42"/>
      <c r="D11" s="42"/>
      <c r="E11" s="42"/>
      <c r="F11" s="42"/>
      <c r="G11" s="42"/>
      <c r="H11" s="42"/>
      <c r="I11" s="42"/>
      <c r="J11" s="42"/>
      <c r="K11" s="42"/>
      <c r="L11" s="42"/>
      <c r="M11" s="42"/>
      <c r="N11" s="42"/>
      <c r="O11" s="42"/>
      <c r="P11" s="42"/>
      <c r="Q11" s="42"/>
      <c r="R11" s="42"/>
      <c r="S11" s="42"/>
      <c r="T11" s="42"/>
      <c r="U11" s="42"/>
      <c r="V11" s="42"/>
      <c r="W11" s="42"/>
      <c r="X11" s="42"/>
      <c r="Y11" s="42"/>
    </row>
    <row r="12" spans="1:28" s="6" customFormat="1">
      <c r="A12" s="14" t="s">
        <v>132</v>
      </c>
      <c r="B12" s="22">
        <v>2018</v>
      </c>
      <c r="C12" s="22">
        <v>2019</v>
      </c>
      <c r="D12" s="22">
        <v>2020</v>
      </c>
      <c r="E12" s="22">
        <v>2021</v>
      </c>
      <c r="F12" s="22">
        <v>2022</v>
      </c>
      <c r="G12" s="22">
        <v>2023</v>
      </c>
      <c r="H12" s="22">
        <v>2024</v>
      </c>
      <c r="I12" s="22">
        <v>2025</v>
      </c>
      <c r="J12" s="22">
        <v>2026</v>
      </c>
      <c r="K12" s="22">
        <v>2027</v>
      </c>
      <c r="L12" s="22">
        <v>2028</v>
      </c>
      <c r="M12" s="22">
        <v>2029</v>
      </c>
      <c r="N12" s="22">
        <v>2030</v>
      </c>
      <c r="O12" s="22">
        <v>2031</v>
      </c>
      <c r="P12" s="22">
        <v>2032</v>
      </c>
      <c r="Q12" s="22">
        <v>2033</v>
      </c>
      <c r="R12" s="22">
        <v>2034</v>
      </c>
      <c r="S12" s="22">
        <v>2035</v>
      </c>
      <c r="T12" s="22">
        <v>2036</v>
      </c>
      <c r="U12" s="22">
        <v>2037</v>
      </c>
      <c r="V12" s="22">
        <v>2038</v>
      </c>
      <c r="W12" s="22">
        <v>2039</v>
      </c>
      <c r="X12" s="22">
        <v>2040</v>
      </c>
      <c r="Y12" s="22">
        <v>2041</v>
      </c>
      <c r="Z12" s="22">
        <v>2042</v>
      </c>
      <c r="AA12" s="22">
        <v>2043</v>
      </c>
    </row>
    <row r="13" spans="1:28" s="6" customFormat="1">
      <c r="A13" s="3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row>
    <row r="14" spans="1:28" s="49" customFormat="1">
      <c r="A14" s="233" t="s">
        <v>136</v>
      </c>
      <c r="B14" s="212">
        <f>(B5-$B$5)/$B$5</f>
        <v>0</v>
      </c>
      <c r="C14" s="212">
        <f t="shared" ref="C14:AA14" si="0">(C5-$B$5)/$B$5</f>
        <v>5.9796599862573241E-3</v>
      </c>
      <c r="D14" s="212">
        <f t="shared" si="0"/>
        <v>1.144295486377387E-2</v>
      </c>
      <c r="E14" s="212">
        <f t="shared" si="0"/>
        <v>1.6485285363032245E-2</v>
      </c>
      <c r="F14" s="212">
        <f t="shared" si="0"/>
        <v>2.1203000501990192E-2</v>
      </c>
      <c r="G14" s="212">
        <f t="shared" si="0"/>
        <v>2.562954622939078E-2</v>
      </c>
      <c r="H14" s="212">
        <f t="shared" si="0"/>
        <v>2.9777385752055806E-2</v>
      </c>
      <c r="I14" s="212">
        <f t="shared" si="0"/>
        <v>3.3652946351764843E-2</v>
      </c>
      <c r="J14" s="212">
        <f t="shared" si="0"/>
        <v>3.741501349804411E-2</v>
      </c>
      <c r="K14" s="212">
        <f t="shared" si="0"/>
        <v>4.1058890910062554E-2</v>
      </c>
      <c r="L14" s="212">
        <f t="shared" si="0"/>
        <v>4.4582892743418014E-2</v>
      </c>
      <c r="M14" s="212">
        <f t="shared" si="0"/>
        <v>4.7993958054083873E-2</v>
      </c>
      <c r="N14" s="212">
        <f t="shared" si="0"/>
        <v>5.1300726794615011E-2</v>
      </c>
      <c r="O14" s="212">
        <f t="shared" si="0"/>
        <v>5.451245605703578E-2</v>
      </c>
      <c r="P14" s="212">
        <f t="shared" si="0"/>
        <v>5.7641368213253309E-2</v>
      </c>
      <c r="Q14" s="212">
        <f t="shared" si="0"/>
        <v>6.0701401583941099E-2</v>
      </c>
      <c r="R14" s="212">
        <f t="shared" si="0"/>
        <v>6.3702851861691334E-2</v>
      </c>
      <c r="S14" s="212">
        <f t="shared" si="0"/>
        <v>6.6658603714426945E-2</v>
      </c>
      <c r="T14" s="212">
        <f t="shared" si="0"/>
        <v>6.9586930491280674E-2</v>
      </c>
      <c r="U14" s="212">
        <f t="shared" si="0"/>
        <v>7.2506391532846312E-2</v>
      </c>
      <c r="V14" s="212">
        <f t="shared" si="0"/>
        <v>7.5430443489968621E-2</v>
      </c>
      <c r="W14" s="212">
        <f t="shared" si="0"/>
        <v>7.8364098739304361E-2</v>
      </c>
      <c r="X14" s="212">
        <f t="shared" si="0"/>
        <v>8.1300914946892039E-2</v>
      </c>
      <c r="Y14" s="212">
        <f t="shared" si="0"/>
        <v>8.423315529110538E-2</v>
      </c>
      <c r="Z14" s="212">
        <f t="shared" si="0"/>
        <v>8.7152932428496491E-2</v>
      </c>
      <c r="AA14" s="212">
        <f t="shared" si="0"/>
        <v>9.0048174508978757E-2</v>
      </c>
    </row>
    <row r="15" spans="1:28" s="210" customFormat="1">
      <c r="A15" s="210" t="s">
        <v>73</v>
      </c>
      <c r="B15" s="212">
        <f>(B6-$B$6)/$B$6</f>
        <v>0</v>
      </c>
      <c r="C15" s="212">
        <f t="shared" ref="C15:AA15" si="1">(C6-$B$6)/$B$6</f>
        <v>6.5364852797687887E-3</v>
      </c>
      <c r="D15" s="212">
        <f t="shared" si="1"/>
        <v>1.2528177108177821E-2</v>
      </c>
      <c r="E15" s="212">
        <f t="shared" si="1"/>
        <v>1.8085799180516001E-2</v>
      </c>
      <c r="F15" s="212">
        <f t="shared" si="1"/>
        <v>2.3311768235261866E-2</v>
      </c>
      <c r="G15" s="212">
        <f t="shared" si="1"/>
        <v>2.8231916228431506E-2</v>
      </c>
      <c r="H15" s="212">
        <f t="shared" si="1"/>
        <v>3.28653938217464E-2</v>
      </c>
      <c r="I15" s="212">
        <f t="shared" si="1"/>
        <v>3.7212611896941222E-2</v>
      </c>
      <c r="J15" s="212">
        <f t="shared" si="1"/>
        <v>4.1446640986439097E-2</v>
      </c>
      <c r="K15" s="212">
        <f t="shared" si="1"/>
        <v>4.5564015392129974E-2</v>
      </c>
      <c r="L15" s="212">
        <f t="shared" si="1"/>
        <v>4.9564359961125591E-2</v>
      </c>
      <c r="M15" s="212">
        <f t="shared" si="1"/>
        <v>5.3456035243505798E-2</v>
      </c>
      <c r="N15" s="212">
        <f t="shared" si="1"/>
        <v>5.724868802782445E-2</v>
      </c>
      <c r="O15" s="212">
        <f t="shared" si="1"/>
        <v>6.0952054424751441E-2</v>
      </c>
      <c r="P15" s="212">
        <f t="shared" si="1"/>
        <v>6.4580729668080025E-2</v>
      </c>
      <c r="Q15" s="212">
        <f t="shared" si="1"/>
        <v>6.8149684144491907E-2</v>
      </c>
      <c r="R15" s="212">
        <f t="shared" si="1"/>
        <v>7.1668743286773071E-2</v>
      </c>
      <c r="S15" s="212">
        <f t="shared" si="1"/>
        <v>7.5150912395047842E-2</v>
      </c>
      <c r="T15" s="212">
        <f t="shared" si="1"/>
        <v>7.8614841927186749E-2</v>
      </c>
      <c r="U15" s="212">
        <f t="shared" si="1"/>
        <v>8.2078146204512051E-2</v>
      </c>
      <c r="V15" s="212">
        <f t="shared" si="1"/>
        <v>8.5554062764650204E-2</v>
      </c>
      <c r="W15" s="212">
        <f t="shared" si="1"/>
        <v>8.9047486459571001E-2</v>
      </c>
      <c r="X15" s="212">
        <f t="shared" si="1"/>
        <v>9.2550038874771395E-2</v>
      </c>
      <c r="Y15" s="212">
        <f t="shared" si="1"/>
        <v>9.6053198680362203E-2</v>
      </c>
      <c r="Z15" s="212">
        <f t="shared" si="1"/>
        <v>9.9548533868570488E-2</v>
      </c>
      <c r="AA15" s="212">
        <f t="shared" si="1"/>
        <v>0.10302269971523036</v>
      </c>
    </row>
    <row r="16" spans="1:28" s="210" customFormat="1">
      <c r="A16" s="210" t="s">
        <v>76</v>
      </c>
      <c r="B16" s="212">
        <f>(B7-$B$7)/$B$7</f>
        <v>0</v>
      </c>
      <c r="C16" s="212">
        <f t="shared" ref="C16:AA16" si="2">(C7-$B$7)/$B$7</f>
        <v>2.637685956492059E-3</v>
      </c>
      <c r="D16" s="212">
        <f t="shared" si="2"/>
        <v>4.8875526378698271E-3</v>
      </c>
      <c r="E16" s="212">
        <f t="shared" si="2"/>
        <v>6.9068240745848797E-3</v>
      </c>
      <c r="F16" s="212">
        <f t="shared" si="2"/>
        <v>8.787995807359188E-3</v>
      </c>
      <c r="G16" s="212">
        <f t="shared" si="2"/>
        <v>1.0569500376969842E-2</v>
      </c>
      <c r="H16" s="212">
        <f t="shared" si="2"/>
        <v>1.2277449844614742E-2</v>
      </c>
      <c r="I16" s="212">
        <f t="shared" si="2"/>
        <v>1.3907614791930924E-2</v>
      </c>
      <c r="J16" s="212">
        <f t="shared" si="2"/>
        <v>1.5443813096485777E-2</v>
      </c>
      <c r="K16" s="212">
        <f t="shared" si="2"/>
        <v>1.6878689248082841E-2</v>
      </c>
      <c r="L16" s="212">
        <f t="shared" si="2"/>
        <v>1.8207829940604211E-2</v>
      </c>
      <c r="M16" s="212">
        <f t="shared" si="2"/>
        <v>1.9412294735293503E-2</v>
      </c>
      <c r="N16" s="212">
        <f t="shared" si="2"/>
        <v>2.0486934775013208E-2</v>
      </c>
      <c r="O16" s="212">
        <f t="shared" si="2"/>
        <v>2.1437634467920762E-2</v>
      </c>
      <c r="P16" s="212">
        <f t="shared" si="2"/>
        <v>2.2260348283407807E-2</v>
      </c>
      <c r="Q16" s="212">
        <f t="shared" si="2"/>
        <v>2.294937570107201E-2</v>
      </c>
      <c r="R16" s="212">
        <f t="shared" si="2"/>
        <v>2.3513543333149364E-2</v>
      </c>
      <c r="S16" s="212">
        <f t="shared" si="2"/>
        <v>2.3970872179621541E-2</v>
      </c>
      <c r="T16" s="212">
        <f t="shared" si="2"/>
        <v>2.4336073260881465E-2</v>
      </c>
      <c r="U16" s="212">
        <f t="shared" si="2"/>
        <v>2.4621283168753717E-2</v>
      </c>
      <c r="V16" s="212">
        <f t="shared" si="2"/>
        <v>2.4839741821592019E-2</v>
      </c>
      <c r="W16" s="212">
        <f t="shared" si="2"/>
        <v>2.5001011382651948E-2</v>
      </c>
      <c r="X16" s="212">
        <f t="shared" si="2"/>
        <v>2.511447012743415E-2</v>
      </c>
      <c r="Y16" s="212">
        <f t="shared" si="2"/>
        <v>2.5176440300840309E-2</v>
      </c>
      <c r="Z16" s="212">
        <f t="shared" si="2"/>
        <v>2.5188576892664724E-2</v>
      </c>
      <c r="AA16" s="212">
        <f t="shared" si="2"/>
        <v>2.5140949964141769E-2</v>
      </c>
    </row>
    <row r="17" spans="1:27" s="210" customFormat="1">
      <c r="A17" s="210" t="s">
        <v>75</v>
      </c>
      <c r="B17" s="212">
        <f>(B8-$B$8)/$B$8</f>
        <v>0</v>
      </c>
      <c r="C17" s="212">
        <f t="shared" ref="C17:AA17" si="3">(C8-$B$8)/$B$8</f>
        <v>4.1929108582691183E-3</v>
      </c>
      <c r="D17" s="212">
        <f t="shared" si="3"/>
        <v>8.1513245743127585E-3</v>
      </c>
      <c r="E17" s="212">
        <f t="shared" si="3"/>
        <v>1.1577977787130584E-2</v>
      </c>
      <c r="F17" s="212">
        <f t="shared" si="3"/>
        <v>1.4554116109858069E-2</v>
      </c>
      <c r="G17" s="212">
        <f t="shared" si="3"/>
        <v>1.7282057049713681E-2</v>
      </c>
      <c r="H17" s="212">
        <f t="shared" si="3"/>
        <v>1.9468997789163524E-2</v>
      </c>
      <c r="I17" s="212">
        <f t="shared" si="3"/>
        <v>2.143800911926242E-2</v>
      </c>
      <c r="J17" s="212">
        <f t="shared" si="3"/>
        <v>2.3329279548949811E-2</v>
      </c>
      <c r="K17" s="212">
        <f t="shared" si="3"/>
        <v>2.5108717781733451E-2</v>
      </c>
      <c r="L17" s="212">
        <f t="shared" si="3"/>
        <v>2.6752109438796603E-2</v>
      </c>
      <c r="M17" s="212">
        <f t="shared" si="3"/>
        <v>2.8233965700332271E-2</v>
      </c>
      <c r="N17" s="212">
        <f t="shared" si="3"/>
        <v>2.9563207653272923E-2</v>
      </c>
      <c r="O17" s="212">
        <f t="shared" si="3"/>
        <v>3.0744295841084852E-2</v>
      </c>
      <c r="P17" s="212">
        <f t="shared" si="3"/>
        <v>3.1767671956340199E-2</v>
      </c>
      <c r="Q17" s="212">
        <f t="shared" si="3"/>
        <v>3.2633973219534075E-2</v>
      </c>
      <c r="R17" s="212">
        <f t="shared" si="3"/>
        <v>3.3349571835618735E-2</v>
      </c>
      <c r="S17" s="212">
        <f t="shared" si="3"/>
        <v>3.3955887136780293E-2</v>
      </c>
      <c r="T17" s="212">
        <f t="shared" si="3"/>
        <v>3.4490196521986746E-2</v>
      </c>
      <c r="U17" s="212">
        <f t="shared" si="3"/>
        <v>3.4961739688418203E-2</v>
      </c>
      <c r="V17" s="212">
        <f t="shared" si="3"/>
        <v>3.5379437723007258E-2</v>
      </c>
      <c r="W17" s="212">
        <f t="shared" si="3"/>
        <v>3.576177002011368E-2</v>
      </c>
      <c r="X17" s="212">
        <f t="shared" si="3"/>
        <v>3.6122118210136792E-2</v>
      </c>
      <c r="Y17" s="212">
        <f t="shared" si="3"/>
        <v>3.6482147789912274E-2</v>
      </c>
      <c r="Z17" s="212">
        <f t="shared" si="3"/>
        <v>3.6834849333993037E-2</v>
      </c>
      <c r="AA17" s="212">
        <f t="shared" si="3"/>
        <v>3.7172894806684786E-2</v>
      </c>
    </row>
    <row r="18" spans="1:27" s="210" customFormat="1">
      <c r="A18" s="210" t="s">
        <v>74</v>
      </c>
      <c r="B18" s="212">
        <f>(B9-$B$9)/$B$9</f>
        <v>0</v>
      </c>
      <c r="C18" s="212">
        <f t="shared" ref="C18:AA18" si="4">(C9-$B$9)/$B$9</f>
        <v>5.6466669253062126E-3</v>
      </c>
      <c r="D18" s="212">
        <f t="shared" si="4"/>
        <v>1.0743282060711951E-2</v>
      </c>
      <c r="E18" s="212">
        <f t="shared" si="4"/>
        <v>1.5402513019221024E-2</v>
      </c>
      <c r="F18" s="212">
        <f t="shared" si="4"/>
        <v>1.9578655014426349E-2</v>
      </c>
      <c r="G18" s="212">
        <f t="shared" si="4"/>
        <v>2.3267987889294618E-2</v>
      </c>
      <c r="H18" s="212">
        <f t="shared" si="4"/>
        <v>2.6758558088392059E-2</v>
      </c>
      <c r="I18" s="212">
        <f t="shared" si="4"/>
        <v>2.9758599010119371E-2</v>
      </c>
      <c r="J18" s="212">
        <f t="shared" si="4"/>
        <v>3.2523207136749346E-2</v>
      </c>
      <c r="K18" s="212">
        <f t="shared" si="4"/>
        <v>3.5031655879097026E-2</v>
      </c>
      <c r="L18" s="212">
        <f t="shared" si="4"/>
        <v>3.726534445199705E-2</v>
      </c>
      <c r="M18" s="212">
        <f t="shared" si="4"/>
        <v>3.9276886504917841E-2</v>
      </c>
      <c r="N18" s="212">
        <f t="shared" si="4"/>
        <v>4.1107203765224143E-2</v>
      </c>
      <c r="O18" s="212">
        <f t="shared" si="4"/>
        <v>4.276054784095383E-2</v>
      </c>
      <c r="P18" s="212">
        <f t="shared" si="4"/>
        <v>4.4244890497177745E-2</v>
      </c>
      <c r="Q18" s="212">
        <f t="shared" si="4"/>
        <v>4.5614971187383897E-2</v>
      </c>
      <c r="R18" s="212">
        <f t="shared" si="4"/>
        <v>4.6902145520851292E-2</v>
      </c>
      <c r="S18" s="212">
        <f t="shared" si="4"/>
        <v>4.810800785059436E-2</v>
      </c>
      <c r="T18" s="212">
        <f t="shared" si="4"/>
        <v>4.9246375902736006E-2</v>
      </c>
      <c r="U18" s="212">
        <f t="shared" si="4"/>
        <v>5.0382086699854084E-2</v>
      </c>
      <c r="V18" s="212">
        <f t="shared" si="4"/>
        <v>5.1532678125104689E-2</v>
      </c>
      <c r="W18" s="212">
        <f t="shared" si="4"/>
        <v>5.2690178413416867E-2</v>
      </c>
      <c r="X18" s="212">
        <f t="shared" si="4"/>
        <v>5.3846084348714851E-2</v>
      </c>
      <c r="Y18" s="212">
        <f t="shared" si="4"/>
        <v>5.4989235459899193E-2</v>
      </c>
      <c r="Z18" s="212">
        <f t="shared" si="4"/>
        <v>5.6097842255775791E-2</v>
      </c>
      <c r="AA18" s="212">
        <f t="shared" si="4"/>
        <v>5.7159681363235681E-2</v>
      </c>
    </row>
    <row r="19" spans="1:27">
      <c r="B19" s="44"/>
      <c r="C19" s="44"/>
      <c r="D19" s="44"/>
      <c r="E19" s="44"/>
    </row>
    <row r="20" spans="1:27">
      <c r="A20" s="397" t="s">
        <v>235</v>
      </c>
      <c r="B20" s="397"/>
      <c r="C20" s="397"/>
      <c r="D20" s="397"/>
      <c r="E20" s="44"/>
    </row>
    <row r="21" spans="1:27">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row>
    <row r="22" spans="1:27">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row>
    <row r="23" spans="1:27">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row>
    <row r="24" spans="1:27">
      <c r="B24" s="44"/>
      <c r="C24" s="44"/>
      <c r="D24" s="44"/>
      <c r="E24" s="44"/>
    </row>
    <row r="25" spans="1:27">
      <c r="B25" s="44"/>
      <c r="C25" s="44"/>
      <c r="D25" s="44"/>
      <c r="E25" s="44"/>
    </row>
    <row r="26" spans="1:27">
      <c r="B26" s="44"/>
      <c r="C26" s="44"/>
      <c r="D26" s="44"/>
      <c r="E26" s="44"/>
    </row>
    <row r="27" spans="1:27">
      <c r="B27" s="44"/>
      <c r="C27" s="44"/>
      <c r="D27" s="44"/>
      <c r="E27" s="44"/>
    </row>
    <row r="28" spans="1:27">
      <c r="B28" s="44"/>
      <c r="C28" s="44"/>
      <c r="D28" s="44"/>
      <c r="E28" s="44"/>
    </row>
    <row r="29" spans="1:27">
      <c r="B29" s="44"/>
      <c r="C29" s="44"/>
      <c r="D29" s="44"/>
      <c r="E29" s="44"/>
    </row>
    <row r="30" spans="1:27">
      <c r="B30" s="44"/>
      <c r="C30" s="44"/>
      <c r="D30" s="44"/>
      <c r="E30" s="44"/>
    </row>
    <row r="31" spans="1:27">
      <c r="B31" s="44"/>
      <c r="C31" s="44"/>
      <c r="D31" s="44"/>
      <c r="E31" s="44"/>
    </row>
    <row r="32" spans="1:27">
      <c r="B32" s="44"/>
      <c r="C32" s="44"/>
      <c r="D32" s="44"/>
      <c r="E32" s="44"/>
    </row>
    <row r="33" spans="2:5">
      <c r="B33" s="44"/>
      <c r="C33" s="44"/>
      <c r="D33" s="44"/>
      <c r="E33" s="44"/>
    </row>
    <row r="34" spans="2:5">
      <c r="B34" s="44"/>
      <c r="C34" s="44"/>
      <c r="D34" s="44"/>
      <c r="E34" s="44"/>
    </row>
    <row r="35" spans="2:5">
      <c r="B35" s="44"/>
      <c r="C35" s="44"/>
      <c r="D35" s="44"/>
      <c r="E35" s="44"/>
    </row>
    <row r="36" spans="2:5">
      <c r="B36" s="44"/>
      <c r="C36" s="44"/>
      <c r="D36" s="44"/>
      <c r="E36" s="44"/>
    </row>
    <row r="37" spans="2:5">
      <c r="B37" s="44"/>
      <c r="C37" s="44"/>
      <c r="D37" s="44"/>
      <c r="E37" s="44"/>
    </row>
    <row r="38" spans="2:5">
      <c r="B38" s="44"/>
      <c r="C38" s="44"/>
      <c r="D38" s="44"/>
      <c r="E38" s="44"/>
    </row>
    <row r="39" spans="2:5">
      <c r="B39" s="44"/>
      <c r="C39" s="44"/>
      <c r="D39" s="44"/>
      <c r="E39" s="44"/>
    </row>
    <row r="40" spans="2:5">
      <c r="B40" s="44"/>
      <c r="C40" s="44"/>
      <c r="D40" s="44"/>
      <c r="E40" s="44"/>
    </row>
    <row r="41" spans="2:5">
      <c r="B41" s="44"/>
      <c r="C41" s="44"/>
      <c r="D41" s="44"/>
      <c r="E41" s="44"/>
    </row>
    <row r="42" spans="2:5">
      <c r="B42" s="44"/>
      <c r="C42" s="44"/>
      <c r="D42" s="44"/>
      <c r="E42" s="44"/>
    </row>
  </sheetData>
  <mergeCells count="2">
    <mergeCell ref="A1:H1"/>
    <mergeCell ref="J1:K1"/>
  </mergeCells>
  <phoneticPr fontId="16" type="noConversion"/>
  <hyperlinks>
    <hyperlink ref="J1" location="Contents!A1" display="back to contents"/>
  </hyperlinks>
  <pageMargins left="0.75" right="0.75" top="1" bottom="1" header="0.5" footer="0.5"/>
  <pageSetup paperSize="9"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zoomScaleNormal="100" workbookViewId="0">
      <selection sqref="A1:F1"/>
    </sheetView>
  </sheetViews>
  <sheetFormatPr defaultColWidth="9.140625" defaultRowHeight="12.75"/>
  <cols>
    <col min="1" max="2" width="24.140625" style="113" customWidth="1"/>
    <col min="3" max="7" width="14" style="113" customWidth="1"/>
    <col min="8" max="16384" width="9.140625" style="113"/>
  </cols>
  <sheetData>
    <row r="1" spans="1:11" s="112" customFormat="1" ht="18" customHeight="1">
      <c r="A1" s="520" t="s">
        <v>208</v>
      </c>
      <c r="B1" s="520"/>
      <c r="C1" s="520"/>
      <c r="D1" s="520"/>
      <c r="E1" s="520"/>
      <c r="F1" s="520"/>
      <c r="G1" s="360"/>
      <c r="H1" s="521" t="s">
        <v>230</v>
      </c>
      <c r="I1" s="521"/>
      <c r="J1" s="428"/>
      <c r="K1" s="428"/>
    </row>
    <row r="2" spans="1:11" ht="15" customHeight="1"/>
    <row r="3" spans="1:11" s="116" customFormat="1">
      <c r="A3" s="514" t="s">
        <v>94</v>
      </c>
      <c r="B3" s="515"/>
      <c r="C3" s="66" t="s">
        <v>97</v>
      </c>
      <c r="D3" s="66" t="s">
        <v>6</v>
      </c>
      <c r="E3" s="67" t="s">
        <v>7</v>
      </c>
      <c r="F3" s="68" t="s">
        <v>4</v>
      </c>
      <c r="G3" s="67" t="s">
        <v>5</v>
      </c>
    </row>
    <row r="4" spans="1:11" s="116" customFormat="1">
      <c r="A4" s="519">
        <v>2018</v>
      </c>
      <c r="B4" s="158" t="s">
        <v>103</v>
      </c>
      <c r="C4" s="164">
        <v>66.435550000000006</v>
      </c>
      <c r="D4" s="164">
        <v>5.4381000000000004</v>
      </c>
      <c r="E4" s="164">
        <v>55.977178000000002</v>
      </c>
      <c r="F4" s="164">
        <v>1.8816409999999999</v>
      </c>
      <c r="G4" s="165">
        <v>3.1386310000000002</v>
      </c>
    </row>
    <row r="5" spans="1:11" s="116" customFormat="1" ht="14.25" customHeight="1">
      <c r="A5" s="517"/>
      <c r="B5" s="160" t="s">
        <v>98</v>
      </c>
      <c r="C5" s="166">
        <v>12.624179</v>
      </c>
      <c r="D5" s="166">
        <v>0.91950200000000004</v>
      </c>
      <c r="E5" s="166">
        <v>10.748457999999999</v>
      </c>
      <c r="F5" s="166">
        <v>0.39351000000000003</v>
      </c>
      <c r="G5" s="167">
        <v>0.56270900000000001</v>
      </c>
    </row>
    <row r="6" spans="1:11" s="116" customFormat="1" ht="15" customHeight="1">
      <c r="A6" s="517"/>
      <c r="B6" s="161" t="s">
        <v>99</v>
      </c>
      <c r="C6" s="166">
        <v>41.550375000000003</v>
      </c>
      <c r="D6" s="166">
        <v>3.4838499999999999</v>
      </c>
      <c r="E6" s="166">
        <v>34.970269000000002</v>
      </c>
      <c r="F6" s="166">
        <v>1.1774180000000001</v>
      </c>
      <c r="G6" s="167">
        <v>1.9188369999999999</v>
      </c>
    </row>
    <row r="7" spans="1:11" s="116" customFormat="1">
      <c r="A7" s="518"/>
      <c r="B7" s="162" t="s">
        <v>104</v>
      </c>
      <c r="C7" s="168">
        <v>12.260996</v>
      </c>
      <c r="D7" s="168">
        <v>1.034748</v>
      </c>
      <c r="E7" s="168">
        <v>10.258451000000001</v>
      </c>
      <c r="F7" s="168">
        <v>0.31071300000000002</v>
      </c>
      <c r="G7" s="169">
        <v>0.65708500000000003</v>
      </c>
    </row>
    <row r="8" spans="1:11" s="116" customFormat="1">
      <c r="A8" s="519">
        <v>2043</v>
      </c>
      <c r="B8" s="159" t="s">
        <v>103</v>
      </c>
      <c r="C8" s="164">
        <v>72.417950000000005</v>
      </c>
      <c r="D8" s="164">
        <v>5.5748189999999997</v>
      </c>
      <c r="E8" s="164">
        <v>61.744098000000001</v>
      </c>
      <c r="F8" s="164">
        <v>1.989195</v>
      </c>
      <c r="G8" s="165">
        <v>3.2553030000000001</v>
      </c>
    </row>
    <row r="9" spans="1:11" s="116" customFormat="1" ht="14.25" customHeight="1">
      <c r="A9" s="517"/>
      <c r="B9" s="161" t="s">
        <v>98</v>
      </c>
      <c r="C9" s="166">
        <v>12.333612</v>
      </c>
      <c r="D9" s="166">
        <v>0.82316500000000004</v>
      </c>
      <c r="E9" s="166">
        <v>10.65039</v>
      </c>
      <c r="F9" s="166">
        <v>0.35108699999999998</v>
      </c>
      <c r="G9" s="167">
        <v>0.519042</v>
      </c>
    </row>
    <row r="10" spans="1:11" s="116" customFormat="1" ht="14.25" customHeight="1">
      <c r="A10" s="517"/>
      <c r="B10" s="161" t="s">
        <v>99</v>
      </c>
      <c r="C10" s="166">
        <v>44.194864000000003</v>
      </c>
      <c r="D10" s="166">
        <v>3.4765920000000001</v>
      </c>
      <c r="E10" s="166">
        <v>37.643931000000002</v>
      </c>
      <c r="F10" s="166">
        <v>1.1999850000000001</v>
      </c>
      <c r="G10" s="167">
        <v>1.952709</v>
      </c>
    </row>
    <row r="11" spans="1:11" s="116" customFormat="1" ht="12.75" customHeight="1">
      <c r="A11" s="518"/>
      <c r="B11" s="163" t="s">
        <v>104</v>
      </c>
      <c r="C11" s="168">
        <v>15.889474</v>
      </c>
      <c r="D11" s="168">
        <v>1.2750619999999999</v>
      </c>
      <c r="E11" s="168">
        <v>13.449776999999999</v>
      </c>
      <c r="F11" s="168">
        <v>0.43812299999999998</v>
      </c>
      <c r="G11" s="169">
        <v>0.78355200000000003</v>
      </c>
    </row>
    <row r="12" spans="1:11" s="116" customFormat="1" ht="14.25">
      <c r="A12" s="119"/>
      <c r="B12" s="119"/>
      <c r="C12" s="115"/>
      <c r="D12" s="115"/>
      <c r="E12" s="120"/>
      <c r="F12" s="120"/>
      <c r="G12" s="120"/>
    </row>
    <row r="13" spans="1:11" s="116" customFormat="1" ht="15">
      <c r="A13" s="114"/>
      <c r="B13" s="114"/>
      <c r="C13" s="115"/>
      <c r="D13" s="115"/>
      <c r="E13" s="120"/>
      <c r="F13" s="120"/>
      <c r="G13" s="120"/>
    </row>
    <row r="14" spans="1:11" s="116" customFormat="1">
      <c r="A14" s="514" t="s">
        <v>207</v>
      </c>
      <c r="B14" s="515"/>
      <c r="C14" s="158" t="s">
        <v>97</v>
      </c>
      <c r="D14" s="158" t="s">
        <v>6</v>
      </c>
      <c r="E14" s="159" t="s">
        <v>7</v>
      </c>
      <c r="F14" s="225" t="s">
        <v>4</v>
      </c>
      <c r="G14" s="159" t="s">
        <v>5</v>
      </c>
    </row>
    <row r="15" spans="1:11" s="116" customFormat="1">
      <c r="A15" s="516" t="s">
        <v>133</v>
      </c>
      <c r="B15" s="158" t="s">
        <v>103</v>
      </c>
      <c r="C15" s="213">
        <f>(C8-C4)/C4</f>
        <v>9.0048174508978965E-2</v>
      </c>
      <c r="D15" s="213">
        <f t="shared" ref="D15:G15" si="0">(D8-D4)/D4</f>
        <v>2.5140949964141769E-2</v>
      </c>
      <c r="E15" s="213">
        <f t="shared" si="0"/>
        <v>0.10302269971523036</v>
      </c>
      <c r="F15" s="213">
        <f t="shared" si="0"/>
        <v>5.7159681363235681E-2</v>
      </c>
      <c r="G15" s="213">
        <f t="shared" si="0"/>
        <v>3.7172894806684786E-2</v>
      </c>
    </row>
    <row r="16" spans="1:11" s="116" customFormat="1">
      <c r="A16" s="517"/>
      <c r="B16" s="160" t="s">
        <v>98</v>
      </c>
      <c r="C16" s="214">
        <f t="shared" ref="C16:G18" si="1">(C9-C5)/C5</f>
        <v>-2.3016704690261392E-2</v>
      </c>
      <c r="D16" s="214">
        <f t="shared" si="1"/>
        <v>-0.10477084334781218</v>
      </c>
      <c r="E16" s="214">
        <f t="shared" si="1"/>
        <v>-9.1239134022758992E-3</v>
      </c>
      <c r="F16" s="214">
        <f t="shared" si="1"/>
        <v>-0.1078066631089427</v>
      </c>
      <c r="G16" s="214">
        <f t="shared" si="1"/>
        <v>-7.7601388995022308E-2</v>
      </c>
    </row>
    <row r="17" spans="1:7" s="116" customFormat="1">
      <c r="A17" s="517"/>
      <c r="B17" s="160" t="s">
        <v>99</v>
      </c>
      <c r="C17" s="214">
        <f t="shared" si="1"/>
        <v>6.3645370228307199E-2</v>
      </c>
      <c r="D17" s="214">
        <f t="shared" si="1"/>
        <v>-2.0833273533590038E-3</v>
      </c>
      <c r="E17" s="214">
        <f t="shared" si="1"/>
        <v>7.6455288347939215E-2</v>
      </c>
      <c r="F17" s="214">
        <f t="shared" si="1"/>
        <v>1.9166515205305171E-2</v>
      </c>
      <c r="G17" s="214">
        <f t="shared" si="1"/>
        <v>1.7652359215504041E-2</v>
      </c>
    </row>
    <row r="18" spans="1:7" s="116" customFormat="1">
      <c r="A18" s="518"/>
      <c r="B18" s="162" t="s">
        <v>104</v>
      </c>
      <c r="C18" s="215">
        <f t="shared" si="1"/>
        <v>0.2959366433200043</v>
      </c>
      <c r="D18" s="215">
        <f t="shared" si="1"/>
        <v>0.23224398597532916</v>
      </c>
      <c r="E18" s="215">
        <f t="shared" si="1"/>
        <v>0.31109238617019258</v>
      </c>
      <c r="F18" s="215">
        <f t="shared" si="1"/>
        <v>0.41005686920083795</v>
      </c>
      <c r="G18" s="215">
        <f t="shared" si="1"/>
        <v>0.19246672804888254</v>
      </c>
    </row>
    <row r="19" spans="1:7" s="116" customFormat="1" ht="14.25">
      <c r="A19" s="122"/>
      <c r="B19" s="122"/>
      <c r="C19" s="115"/>
      <c r="D19" s="115"/>
      <c r="E19" s="120"/>
      <c r="F19" s="120"/>
      <c r="G19" s="120"/>
    </row>
    <row r="20" spans="1:7" s="116" customFormat="1" ht="11.25" customHeight="1">
      <c r="A20" s="361" t="s">
        <v>67</v>
      </c>
      <c r="B20" s="361"/>
      <c r="C20" s="91"/>
      <c r="D20" s="91"/>
      <c r="E20" s="120"/>
      <c r="F20" s="120"/>
      <c r="G20" s="120"/>
    </row>
    <row r="21" spans="1:7" s="125" customFormat="1" ht="11.25" customHeight="1">
      <c r="A21" s="501" t="s">
        <v>222</v>
      </c>
      <c r="B21" s="501"/>
      <c r="C21" s="501"/>
      <c r="D21" s="501"/>
      <c r="E21" s="501"/>
      <c r="F21" s="501"/>
      <c r="G21" s="501"/>
    </row>
    <row r="22" spans="1:7" s="125" customFormat="1" ht="11.25" customHeight="1">
      <c r="A22" s="501"/>
      <c r="B22" s="501"/>
      <c r="C22" s="501"/>
      <c r="D22" s="501"/>
      <c r="E22" s="501"/>
      <c r="F22" s="501"/>
      <c r="G22" s="501"/>
    </row>
    <row r="23" spans="1:7" s="125" customFormat="1" ht="11.25" customHeight="1">
      <c r="A23" s="501"/>
      <c r="B23" s="501"/>
      <c r="C23" s="501"/>
      <c r="D23" s="501"/>
      <c r="E23" s="501"/>
      <c r="F23" s="501"/>
      <c r="G23" s="501"/>
    </row>
    <row r="24" spans="1:7" s="125" customFormat="1" ht="11.25" customHeight="1">
      <c r="A24" s="189"/>
      <c r="B24" s="189"/>
      <c r="C24" s="189"/>
      <c r="D24" s="189"/>
      <c r="E24" s="127"/>
      <c r="F24" s="127"/>
    </row>
    <row r="25" spans="1:7" s="125" customFormat="1" ht="11.25" customHeight="1">
      <c r="A25" s="397" t="s">
        <v>235</v>
      </c>
      <c r="B25" s="397"/>
      <c r="C25" s="397"/>
      <c r="D25" s="397"/>
      <c r="E25" s="124"/>
      <c r="F25" s="123"/>
    </row>
    <row r="26" spans="1:7" s="125" customFormat="1" ht="14.25">
      <c r="A26" s="122"/>
      <c r="B26" s="122"/>
      <c r="C26" s="123"/>
      <c r="D26" s="123"/>
      <c r="E26" s="124"/>
      <c r="F26" s="123"/>
    </row>
    <row r="27" spans="1:7" s="125" customFormat="1" ht="15">
      <c r="A27" s="114"/>
      <c r="B27" s="114"/>
      <c r="C27" s="123"/>
      <c r="D27" s="123"/>
      <c r="E27" s="117"/>
      <c r="F27" s="117"/>
    </row>
    <row r="28" spans="1:7" s="125" customFormat="1" ht="15">
      <c r="C28" s="117"/>
      <c r="D28" s="117"/>
      <c r="E28" s="130"/>
      <c r="F28" s="130"/>
    </row>
    <row r="29" spans="1:7" s="125" customFormat="1" ht="14.25">
      <c r="A29" s="118"/>
      <c r="B29" s="118"/>
      <c r="C29" s="127"/>
      <c r="D29" s="127"/>
      <c r="E29" s="130"/>
      <c r="F29" s="130"/>
    </row>
    <row r="30" spans="1:7" s="125" customFormat="1" ht="14.25">
      <c r="A30" s="118"/>
      <c r="B30" s="118"/>
      <c r="C30" s="127"/>
      <c r="D30" s="127"/>
      <c r="E30" s="130"/>
      <c r="F30" s="130"/>
    </row>
    <row r="31" spans="1:7" s="125" customFormat="1" ht="14.25">
      <c r="A31" s="118"/>
      <c r="B31" s="118"/>
      <c r="C31" s="128"/>
      <c r="D31" s="128"/>
      <c r="E31" s="130"/>
      <c r="F31" s="130"/>
    </row>
    <row r="32" spans="1:7" s="125" customFormat="1" ht="15">
      <c r="A32" s="114"/>
      <c r="B32" s="114"/>
      <c r="C32" s="127"/>
      <c r="D32" s="127"/>
      <c r="E32" s="124"/>
      <c r="F32" s="123"/>
    </row>
    <row r="33" spans="1:7" s="125" customFormat="1" ht="14.25">
      <c r="A33" s="126"/>
      <c r="B33" s="126"/>
      <c r="C33" s="123"/>
      <c r="D33" s="123"/>
      <c r="E33" s="124"/>
      <c r="F33" s="123"/>
    </row>
    <row r="34" spans="1:7" s="125" customFormat="1" ht="15">
      <c r="A34" s="114"/>
      <c r="B34" s="114"/>
      <c r="C34" s="123"/>
      <c r="D34" s="123"/>
      <c r="E34" s="117"/>
      <c r="F34" s="117"/>
      <c r="G34" s="131"/>
    </row>
    <row r="35" spans="1:7" s="125" customFormat="1" ht="15">
      <c r="A35" s="129"/>
      <c r="B35" s="129"/>
      <c r="C35" s="117"/>
      <c r="D35" s="117"/>
      <c r="E35" s="127"/>
      <c r="F35" s="127"/>
    </row>
    <row r="36" spans="1:7" s="125" customFormat="1" ht="14.25">
      <c r="A36" s="118"/>
      <c r="B36" s="118"/>
      <c r="C36" s="127"/>
      <c r="D36" s="130"/>
      <c r="E36" s="127"/>
      <c r="F36" s="127"/>
    </row>
    <row r="37" spans="1:7" s="125" customFormat="1" ht="14.25">
      <c r="A37" s="118"/>
      <c r="B37" s="118"/>
      <c r="C37" s="130"/>
      <c r="D37" s="130"/>
      <c r="E37" s="127"/>
      <c r="F37" s="127"/>
    </row>
    <row r="38" spans="1:7" s="125" customFormat="1" ht="14.25">
      <c r="A38" s="118"/>
      <c r="B38" s="118"/>
      <c r="C38" s="130"/>
      <c r="D38" s="130"/>
      <c r="E38" s="127"/>
      <c r="F38" s="127"/>
    </row>
    <row r="39" spans="1:7" s="125" customFormat="1" ht="14.25">
      <c r="A39" s="118"/>
      <c r="B39" s="118"/>
      <c r="C39" s="130"/>
      <c r="D39" s="130"/>
      <c r="E39" s="124"/>
      <c r="F39" s="124"/>
    </row>
    <row r="40" spans="1:7" s="125" customFormat="1" ht="15">
      <c r="A40" s="118"/>
      <c r="B40" s="118"/>
      <c r="C40" s="123"/>
      <c r="D40" s="123"/>
      <c r="E40" s="117"/>
      <c r="F40" s="117"/>
    </row>
    <row r="41" spans="1:7" s="125" customFormat="1" ht="15">
      <c r="A41" s="114"/>
      <c r="B41" s="114"/>
      <c r="C41" s="123"/>
      <c r="D41" s="123"/>
      <c r="E41" s="132"/>
      <c r="F41" s="132"/>
    </row>
    <row r="42" spans="1:7" s="125" customFormat="1" ht="15">
      <c r="A42" s="126"/>
      <c r="B42" s="126"/>
      <c r="C42" s="117"/>
      <c r="D42" s="117"/>
      <c r="E42" s="132"/>
      <c r="F42" s="132"/>
    </row>
    <row r="43" spans="1:7" s="125" customFormat="1" ht="14.25">
      <c r="A43" s="118"/>
      <c r="B43" s="118"/>
      <c r="C43" s="127"/>
      <c r="D43" s="127"/>
      <c r="E43" s="124"/>
      <c r="F43" s="124"/>
    </row>
    <row r="44" spans="1:7" s="125" customFormat="1" ht="14.25">
      <c r="A44" s="118"/>
      <c r="B44" s="118"/>
      <c r="C44" s="127"/>
      <c r="D44" s="127"/>
      <c r="E44" s="124"/>
      <c r="F44" s="124"/>
    </row>
    <row r="45" spans="1:7" ht="14.25">
      <c r="A45" s="118"/>
      <c r="B45" s="118"/>
      <c r="C45" s="127"/>
      <c r="D45" s="127"/>
      <c r="E45" s="134"/>
    </row>
    <row r="46" spans="1:7" ht="14.25">
      <c r="A46" s="118"/>
      <c r="B46" s="118"/>
      <c r="C46" s="127"/>
      <c r="D46" s="127"/>
      <c r="E46" s="134"/>
    </row>
    <row r="47" spans="1:7" ht="14.25">
      <c r="A47" s="126"/>
      <c r="B47" s="126"/>
      <c r="C47" s="124"/>
      <c r="D47" s="124"/>
      <c r="E47" s="134"/>
    </row>
    <row r="48" spans="1:7" ht="15">
      <c r="A48" s="114"/>
      <c r="B48" s="114"/>
      <c r="C48" s="117"/>
      <c r="D48" s="117"/>
      <c r="E48" s="134"/>
    </row>
    <row r="49" spans="1:5" ht="14.25">
      <c r="A49" s="118"/>
      <c r="B49" s="118"/>
      <c r="C49" s="132"/>
      <c r="D49" s="132"/>
      <c r="E49" s="134"/>
    </row>
    <row r="50" spans="1:5" ht="14.25">
      <c r="A50" s="118"/>
      <c r="B50" s="118"/>
      <c r="C50" s="132"/>
      <c r="D50" s="132"/>
      <c r="E50" s="134"/>
    </row>
    <row r="51" spans="1:5" ht="14.25">
      <c r="A51" s="126"/>
      <c r="B51" s="126"/>
      <c r="C51" s="124"/>
      <c r="D51" s="124"/>
      <c r="E51" s="134"/>
    </row>
    <row r="52" spans="1:5" ht="14.25">
      <c r="A52" s="126"/>
      <c r="B52" s="126"/>
      <c r="C52" s="124"/>
      <c r="D52" s="124"/>
      <c r="E52" s="134"/>
    </row>
    <row r="53" spans="1:5">
      <c r="A53" s="121"/>
      <c r="B53" s="121"/>
      <c r="C53" s="133"/>
      <c r="D53" s="133"/>
      <c r="E53" s="134"/>
    </row>
    <row r="54" spans="1:5">
      <c r="A54" s="121"/>
      <c r="B54" s="121"/>
      <c r="C54" s="133"/>
      <c r="D54" s="133"/>
      <c r="E54" s="134"/>
    </row>
    <row r="55" spans="1:5">
      <c r="A55" s="121"/>
      <c r="B55" s="121"/>
      <c r="C55" s="133"/>
      <c r="D55" s="133"/>
      <c r="E55" s="134"/>
    </row>
    <row r="56" spans="1:5">
      <c r="A56" s="121"/>
      <c r="B56" s="121"/>
      <c r="C56" s="133"/>
      <c r="D56" s="133"/>
      <c r="E56" s="134"/>
    </row>
    <row r="57" spans="1:5">
      <c r="A57" s="121"/>
      <c r="B57" s="121"/>
      <c r="C57" s="133"/>
      <c r="D57" s="133"/>
      <c r="E57" s="134"/>
    </row>
    <row r="58" spans="1:5">
      <c r="A58" s="121"/>
      <c r="B58" s="121"/>
      <c r="C58" s="133"/>
      <c r="D58" s="133"/>
      <c r="E58" s="134"/>
    </row>
    <row r="59" spans="1:5">
      <c r="A59" s="121"/>
      <c r="B59" s="121"/>
      <c r="C59" s="133"/>
      <c r="D59" s="133"/>
      <c r="E59" s="134"/>
    </row>
    <row r="60" spans="1:5">
      <c r="A60" s="121"/>
      <c r="B60" s="121"/>
      <c r="C60" s="133"/>
      <c r="D60" s="133"/>
      <c r="E60" s="134"/>
    </row>
    <row r="61" spans="1:5">
      <c r="A61" s="121"/>
      <c r="B61" s="121"/>
      <c r="C61" s="133"/>
      <c r="D61" s="133"/>
      <c r="E61" s="134"/>
    </row>
    <row r="62" spans="1:5">
      <c r="A62" s="121"/>
      <c r="B62" s="121"/>
      <c r="C62" s="133"/>
      <c r="D62" s="133"/>
      <c r="E62" s="134"/>
    </row>
    <row r="63" spans="1:5">
      <c r="A63" s="121"/>
      <c r="B63" s="121"/>
      <c r="C63" s="133"/>
      <c r="D63" s="133"/>
      <c r="E63" s="134"/>
    </row>
    <row r="64" spans="1:5">
      <c r="A64" s="121"/>
      <c r="B64" s="121"/>
      <c r="C64" s="133"/>
      <c r="D64" s="133"/>
      <c r="E64" s="134"/>
    </row>
    <row r="65" spans="1:5">
      <c r="A65" s="121"/>
      <c r="B65" s="121"/>
      <c r="C65" s="133"/>
      <c r="D65" s="133"/>
      <c r="E65" s="134"/>
    </row>
    <row r="66" spans="1:5">
      <c r="A66" s="121"/>
      <c r="B66" s="121"/>
      <c r="C66" s="133"/>
      <c r="D66" s="133"/>
      <c r="E66" s="134"/>
    </row>
    <row r="67" spans="1:5">
      <c r="A67" s="121"/>
      <c r="B67" s="121"/>
      <c r="C67" s="133"/>
      <c r="D67" s="133"/>
      <c r="E67" s="134"/>
    </row>
    <row r="68" spans="1:5">
      <c r="A68" s="121"/>
      <c r="B68" s="121"/>
      <c r="C68" s="133"/>
      <c r="D68" s="133"/>
      <c r="E68" s="134"/>
    </row>
    <row r="69" spans="1:5">
      <c r="A69" s="121"/>
      <c r="B69" s="121"/>
      <c r="C69" s="133"/>
      <c r="D69" s="133"/>
      <c r="E69" s="134"/>
    </row>
    <row r="70" spans="1:5">
      <c r="A70" s="121"/>
      <c r="B70" s="121"/>
      <c r="C70" s="133"/>
      <c r="D70" s="133"/>
      <c r="E70" s="134"/>
    </row>
    <row r="71" spans="1:5">
      <c r="A71" s="121"/>
      <c r="B71" s="121"/>
      <c r="C71" s="133"/>
      <c r="D71" s="133"/>
      <c r="E71" s="134"/>
    </row>
    <row r="72" spans="1:5">
      <c r="A72" s="121"/>
      <c r="B72" s="121"/>
      <c r="C72" s="133"/>
      <c r="D72" s="133"/>
      <c r="E72" s="134"/>
    </row>
    <row r="73" spans="1:5">
      <c r="A73" s="121"/>
      <c r="B73" s="121"/>
      <c r="C73" s="133"/>
      <c r="D73" s="133"/>
      <c r="E73" s="134"/>
    </row>
    <row r="74" spans="1:5">
      <c r="A74" s="121"/>
      <c r="B74" s="121"/>
      <c r="C74" s="133"/>
      <c r="D74" s="133"/>
      <c r="E74" s="134"/>
    </row>
    <row r="75" spans="1:5">
      <c r="A75" s="121"/>
      <c r="B75" s="121"/>
      <c r="C75" s="133"/>
      <c r="D75" s="133"/>
      <c r="E75" s="134"/>
    </row>
    <row r="76" spans="1:5">
      <c r="A76" s="121"/>
      <c r="B76" s="121"/>
      <c r="C76" s="133"/>
      <c r="D76" s="133"/>
      <c r="E76" s="135"/>
    </row>
    <row r="77" spans="1:5">
      <c r="A77" s="121"/>
      <c r="B77" s="121"/>
      <c r="C77" s="133"/>
      <c r="D77" s="133"/>
      <c r="E77" s="135"/>
    </row>
    <row r="78" spans="1:5">
      <c r="A78" s="121"/>
      <c r="B78" s="121"/>
      <c r="C78" s="133"/>
      <c r="D78" s="133"/>
      <c r="E78" s="138"/>
    </row>
    <row r="79" spans="1:5">
      <c r="A79" s="121"/>
      <c r="B79" s="121"/>
      <c r="C79" s="133"/>
      <c r="D79" s="133"/>
      <c r="E79" s="138"/>
    </row>
    <row r="80" spans="1:5">
      <c r="A80" s="121"/>
      <c r="B80" s="121"/>
      <c r="C80" s="133"/>
      <c r="D80" s="133"/>
      <c r="E80" s="138"/>
    </row>
    <row r="81" spans="1:6">
      <c r="A81" s="121"/>
      <c r="B81" s="121"/>
      <c r="C81" s="133"/>
      <c r="D81" s="133"/>
      <c r="E81" s="138"/>
    </row>
    <row r="82" spans="1:6">
      <c r="A82" s="121"/>
      <c r="B82" s="121"/>
      <c r="C82" s="133"/>
      <c r="D82" s="133"/>
      <c r="E82" s="138"/>
    </row>
    <row r="83" spans="1:6">
      <c r="A83" s="121"/>
      <c r="B83" s="121"/>
      <c r="C83" s="133"/>
      <c r="D83" s="133"/>
      <c r="E83" s="138"/>
    </row>
    <row r="84" spans="1:6">
      <c r="A84" s="121"/>
      <c r="B84" s="121"/>
      <c r="C84" s="133"/>
      <c r="D84" s="133"/>
      <c r="E84" s="138"/>
    </row>
    <row r="85" spans="1:6">
      <c r="A85" s="121"/>
      <c r="B85" s="121"/>
      <c r="C85" s="133"/>
      <c r="D85" s="133"/>
      <c r="E85" s="138"/>
    </row>
    <row r="86" spans="1:6">
      <c r="A86" s="136"/>
      <c r="B86" s="136"/>
      <c r="C86" s="137"/>
      <c r="D86" s="137"/>
      <c r="E86" s="138"/>
    </row>
    <row r="87" spans="1:6">
      <c r="A87" s="139"/>
      <c r="B87" s="139"/>
      <c r="C87" s="140"/>
      <c r="D87" s="137"/>
      <c r="E87" s="138"/>
    </row>
    <row r="88" spans="1:6">
      <c r="A88" s="136"/>
      <c r="B88" s="136"/>
      <c r="C88" s="140"/>
      <c r="D88" s="137"/>
      <c r="E88" s="138"/>
      <c r="F88" s="372"/>
    </row>
    <row r="89" spans="1:6">
      <c r="A89" s="136"/>
      <c r="B89" s="136"/>
      <c r="C89" s="140"/>
      <c r="D89" s="137"/>
      <c r="E89" s="373"/>
      <c r="F89" s="372"/>
    </row>
    <row r="90" spans="1:6" ht="11.25" customHeight="1">
      <c r="A90" s="136"/>
      <c r="B90" s="136"/>
      <c r="C90" s="140"/>
      <c r="D90" s="137"/>
      <c r="E90" s="372"/>
      <c r="F90" s="372"/>
    </row>
    <row r="91" spans="1:6" ht="11.25" customHeight="1">
      <c r="A91" s="139"/>
      <c r="B91" s="139"/>
      <c r="C91" s="140"/>
      <c r="D91" s="137"/>
      <c r="E91" s="372"/>
      <c r="F91" s="372"/>
    </row>
    <row r="92" spans="1:6" ht="11.25" customHeight="1">
      <c r="A92" s="136"/>
      <c r="B92" s="136"/>
      <c r="C92" s="140"/>
      <c r="D92" s="137"/>
      <c r="E92" s="374"/>
      <c r="F92" s="372"/>
    </row>
    <row r="93" spans="1:6" ht="11.25" customHeight="1">
      <c r="A93" s="136"/>
      <c r="B93" s="136"/>
      <c r="C93" s="140"/>
      <c r="D93" s="137"/>
      <c r="E93" s="372"/>
      <c r="F93" s="372"/>
    </row>
    <row r="94" spans="1:6" ht="11.25" customHeight="1">
      <c r="A94" s="136"/>
      <c r="B94" s="136"/>
      <c r="C94" s="140"/>
      <c r="D94" s="137"/>
      <c r="E94" s="372"/>
      <c r="F94" s="372"/>
    </row>
    <row r="95" spans="1:6">
      <c r="A95" s="139"/>
      <c r="B95" s="139"/>
      <c r="C95" s="140"/>
      <c r="D95" s="137"/>
      <c r="E95" s="372"/>
      <c r="F95" s="372"/>
    </row>
    <row r="96" spans="1:6">
      <c r="A96" s="136"/>
      <c r="B96" s="136"/>
      <c r="C96" s="140"/>
      <c r="D96" s="137"/>
      <c r="E96" s="372"/>
      <c r="F96" s="372"/>
    </row>
    <row r="97" spans="1:6">
      <c r="A97" s="139"/>
      <c r="B97" s="139"/>
      <c r="C97" s="375"/>
      <c r="D97" s="137"/>
      <c r="E97" s="372"/>
      <c r="F97" s="372"/>
    </row>
    <row r="98" spans="1:6">
      <c r="A98" s="372"/>
      <c r="B98" s="372"/>
      <c r="C98" s="372"/>
      <c r="D98" s="372"/>
      <c r="E98" s="372"/>
      <c r="F98" s="372"/>
    </row>
    <row r="99" spans="1:6">
      <c r="A99" s="376"/>
      <c r="B99" s="376"/>
      <c r="C99" s="377"/>
      <c r="D99" s="377"/>
      <c r="E99" s="372"/>
      <c r="F99" s="372"/>
    </row>
    <row r="100" spans="1:6">
      <c r="A100" s="374"/>
      <c r="B100" s="374"/>
      <c r="C100" s="374"/>
      <c r="D100" s="374"/>
      <c r="E100" s="372"/>
      <c r="F100" s="372"/>
    </row>
    <row r="101" spans="1:6">
      <c r="A101" s="372"/>
      <c r="B101" s="372"/>
      <c r="C101" s="372"/>
      <c r="D101" s="372"/>
      <c r="E101" s="372"/>
      <c r="F101" s="372"/>
    </row>
    <row r="102" spans="1:6">
      <c r="A102" s="512"/>
      <c r="B102" s="512"/>
      <c r="C102" s="513"/>
      <c r="D102" s="372"/>
      <c r="E102" s="372"/>
      <c r="F102" s="372"/>
    </row>
  </sheetData>
  <mergeCells count="10">
    <mergeCell ref="J1:K1"/>
    <mergeCell ref="A102:C102"/>
    <mergeCell ref="A14:B14"/>
    <mergeCell ref="A15:A18"/>
    <mergeCell ref="A3:B3"/>
    <mergeCell ref="A4:A7"/>
    <mergeCell ref="A8:A11"/>
    <mergeCell ref="A1:F1"/>
    <mergeCell ref="H1:I1"/>
    <mergeCell ref="A21:G23"/>
  </mergeCells>
  <hyperlinks>
    <hyperlink ref="H1" location="Contents!A1" display="back to contents"/>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zoomScaleSheetLayoutView="100" workbookViewId="0">
      <selection sqref="A1:K1"/>
    </sheetView>
  </sheetViews>
  <sheetFormatPr defaultColWidth="9.140625" defaultRowHeight="12.75"/>
  <cols>
    <col min="1" max="1" width="9.140625" style="141"/>
    <col min="2" max="2" width="9.42578125" style="141" customWidth="1"/>
    <col min="3" max="16384" width="9.140625" style="141"/>
  </cols>
  <sheetData>
    <row r="1" spans="1:18" ht="18" customHeight="1">
      <c r="A1" s="520" t="str">
        <f>'Data Fig 10'!A1:K1</f>
        <v>Figure 10: Projected population change by age group across the UK, mid-2018 to mid-2043</v>
      </c>
      <c r="B1" s="520"/>
      <c r="C1" s="520"/>
      <c r="D1" s="520"/>
      <c r="E1" s="520"/>
      <c r="F1" s="520"/>
      <c r="G1" s="520"/>
      <c r="H1" s="520"/>
      <c r="I1" s="520"/>
      <c r="J1" s="520"/>
      <c r="K1" s="520"/>
      <c r="L1" s="360"/>
      <c r="M1" s="524"/>
      <c r="N1" s="524"/>
    </row>
    <row r="2" spans="1:18" ht="15" customHeight="1"/>
    <row r="3" spans="1:18">
      <c r="A3" s="116"/>
      <c r="B3" s="116"/>
      <c r="C3" s="116"/>
      <c r="D3" s="116"/>
      <c r="E3" s="116"/>
      <c r="F3" s="116"/>
      <c r="G3" s="116"/>
      <c r="H3" s="116"/>
      <c r="I3" s="116"/>
      <c r="J3" s="116"/>
      <c r="K3" s="116"/>
      <c r="L3" s="116"/>
      <c r="M3" s="116"/>
      <c r="N3" s="116"/>
      <c r="O3" s="116"/>
      <c r="P3" s="116"/>
      <c r="Q3" s="116"/>
      <c r="R3" s="116"/>
    </row>
    <row r="4" spans="1:18">
      <c r="A4" s="116"/>
      <c r="B4" s="142"/>
      <c r="C4" s="142"/>
      <c r="D4" s="142"/>
      <c r="E4" s="142"/>
      <c r="F4" s="142"/>
      <c r="G4" s="116"/>
      <c r="H4" s="116"/>
      <c r="I4" s="116"/>
      <c r="J4" s="116"/>
      <c r="K4" s="116"/>
      <c r="L4" s="116"/>
      <c r="M4" s="116"/>
      <c r="N4" s="116"/>
      <c r="O4" s="116"/>
      <c r="P4" s="116"/>
      <c r="Q4" s="116"/>
      <c r="R4" s="116"/>
    </row>
    <row r="5" spans="1:18">
      <c r="A5" s="116"/>
      <c r="B5" s="142"/>
      <c r="C5" s="142"/>
      <c r="D5" s="142"/>
      <c r="E5" s="142"/>
      <c r="F5" s="142"/>
      <c r="G5" s="116"/>
      <c r="H5" s="116"/>
      <c r="I5" s="116"/>
      <c r="J5" s="116"/>
      <c r="K5" s="116"/>
      <c r="L5" s="116"/>
      <c r="M5" s="116"/>
      <c r="N5" s="116"/>
      <c r="O5" s="116"/>
      <c r="P5" s="116"/>
      <c r="Q5" s="116"/>
      <c r="R5" s="116"/>
    </row>
    <row r="6" spans="1:18">
      <c r="A6" s="116"/>
      <c r="B6" s="142"/>
      <c r="C6" s="142"/>
      <c r="D6" s="142"/>
      <c r="E6" s="142"/>
      <c r="F6" s="142"/>
      <c r="G6" s="116"/>
      <c r="H6" s="116"/>
      <c r="I6" s="116"/>
      <c r="J6" s="116"/>
      <c r="K6" s="116"/>
      <c r="L6" s="116"/>
      <c r="M6" s="116"/>
      <c r="N6" s="116"/>
      <c r="O6" s="116"/>
      <c r="P6" s="116"/>
      <c r="Q6" s="116"/>
      <c r="R6" s="116"/>
    </row>
    <row r="7" spans="1:18">
      <c r="A7" s="116"/>
      <c r="B7" s="116"/>
      <c r="C7" s="142"/>
      <c r="D7" s="142"/>
      <c r="E7" s="142"/>
      <c r="F7" s="142"/>
      <c r="G7" s="116"/>
      <c r="H7" s="116"/>
      <c r="I7" s="116"/>
      <c r="J7" s="116"/>
      <c r="K7" s="116"/>
      <c r="L7" s="116"/>
      <c r="M7" s="116"/>
      <c r="N7" s="116"/>
      <c r="O7" s="116"/>
      <c r="P7" s="116"/>
      <c r="Q7" s="116"/>
      <c r="R7" s="116"/>
    </row>
    <row r="8" spans="1:18">
      <c r="A8" s="116"/>
      <c r="B8" s="142"/>
      <c r="C8" s="142"/>
      <c r="D8" s="142"/>
      <c r="E8" s="142"/>
      <c r="F8" s="142"/>
      <c r="G8" s="116"/>
      <c r="H8" s="116"/>
      <c r="I8" s="116"/>
      <c r="J8" s="116"/>
      <c r="K8" s="116"/>
      <c r="L8" s="116"/>
      <c r="M8" s="116"/>
      <c r="N8" s="116"/>
      <c r="O8" s="116"/>
      <c r="P8" s="116"/>
      <c r="Q8" s="116"/>
      <c r="R8" s="116"/>
    </row>
    <row r="9" spans="1:18">
      <c r="A9" s="116"/>
      <c r="B9" s="142"/>
      <c r="C9" s="142"/>
      <c r="D9" s="142"/>
      <c r="E9" s="142"/>
      <c r="F9" s="142"/>
      <c r="G9" s="116"/>
      <c r="H9" s="116"/>
      <c r="I9" s="116"/>
      <c r="J9" s="116"/>
      <c r="K9" s="116"/>
      <c r="L9" s="116"/>
      <c r="M9" s="116"/>
      <c r="N9" s="116"/>
      <c r="O9" s="116"/>
      <c r="P9" s="116"/>
      <c r="Q9" s="116"/>
      <c r="R9" s="116"/>
    </row>
    <row r="10" spans="1:18">
      <c r="A10" s="116"/>
      <c r="B10" s="142"/>
      <c r="C10" s="142"/>
      <c r="D10" s="142"/>
      <c r="E10" s="142"/>
      <c r="F10" s="142"/>
      <c r="G10" s="116"/>
      <c r="H10" s="116"/>
      <c r="I10" s="116"/>
      <c r="J10" s="116"/>
      <c r="K10" s="116"/>
      <c r="L10" s="116"/>
      <c r="M10" s="116"/>
      <c r="N10" s="116"/>
      <c r="O10" s="116"/>
      <c r="P10" s="116"/>
      <c r="Q10" s="116"/>
      <c r="R10" s="116"/>
    </row>
    <row r="11" spans="1:18">
      <c r="A11" s="116"/>
      <c r="B11" s="142"/>
      <c r="C11" s="142"/>
      <c r="D11" s="142"/>
      <c r="E11" s="142"/>
      <c r="F11" s="142"/>
      <c r="G11" s="116"/>
      <c r="H11" s="116"/>
      <c r="I11" s="116"/>
      <c r="J11" s="116"/>
      <c r="K11" s="116"/>
      <c r="L11" s="116"/>
      <c r="M11" s="116"/>
      <c r="N11" s="116"/>
      <c r="O11" s="116"/>
      <c r="P11" s="116"/>
      <c r="Q11" s="116"/>
      <c r="R11" s="116"/>
    </row>
    <row r="12" spans="1:18">
      <c r="A12" s="116"/>
      <c r="B12" s="142"/>
      <c r="C12" s="142"/>
      <c r="D12" s="142"/>
      <c r="E12" s="142"/>
      <c r="F12" s="142"/>
      <c r="G12" s="116"/>
      <c r="H12" s="116"/>
      <c r="I12" s="116"/>
      <c r="J12" s="116"/>
      <c r="K12" s="116"/>
      <c r="L12" s="116"/>
      <c r="M12" s="116"/>
      <c r="N12" s="116"/>
      <c r="O12" s="116"/>
      <c r="P12" s="116"/>
      <c r="Q12" s="116"/>
      <c r="R12" s="116"/>
    </row>
    <row r="13" spans="1:18">
      <c r="A13" s="116"/>
      <c r="B13" s="142"/>
      <c r="C13" s="142"/>
      <c r="D13" s="142"/>
      <c r="E13" s="142"/>
      <c r="F13" s="142"/>
      <c r="G13" s="116"/>
      <c r="H13" s="116"/>
      <c r="I13" s="116"/>
      <c r="J13" s="116"/>
      <c r="K13" s="116"/>
      <c r="L13" s="116"/>
      <c r="M13" s="116"/>
      <c r="N13" s="116"/>
      <c r="O13" s="116"/>
      <c r="P13" s="116"/>
      <c r="Q13" s="116"/>
      <c r="R13" s="116"/>
    </row>
    <row r="14" spans="1:18">
      <c r="A14" s="116"/>
      <c r="B14" s="116"/>
      <c r="C14" s="142"/>
      <c r="D14" s="142"/>
      <c r="E14" s="142"/>
      <c r="F14" s="142"/>
      <c r="G14" s="116"/>
      <c r="H14" s="116"/>
      <c r="I14" s="116"/>
      <c r="J14" s="116"/>
      <c r="K14" s="116"/>
      <c r="L14" s="116"/>
      <c r="M14" s="116"/>
      <c r="N14" s="116"/>
      <c r="O14" s="116"/>
      <c r="P14" s="116"/>
      <c r="Q14" s="116"/>
      <c r="R14" s="116"/>
    </row>
    <row r="15" spans="1:18">
      <c r="A15" s="116"/>
      <c r="B15" s="116"/>
      <c r="C15" s="116"/>
      <c r="D15" s="116"/>
      <c r="E15" s="116"/>
      <c r="F15" s="116"/>
      <c r="G15" s="116"/>
      <c r="H15" s="116"/>
      <c r="I15" s="116"/>
      <c r="J15" s="116"/>
      <c r="K15" s="116"/>
      <c r="L15" s="116"/>
      <c r="M15" s="116"/>
      <c r="N15" s="116"/>
      <c r="O15" s="116"/>
      <c r="P15" s="116"/>
      <c r="Q15" s="116"/>
      <c r="R15" s="116"/>
    </row>
    <row r="16" spans="1:18">
      <c r="A16" s="116"/>
      <c r="B16" s="116"/>
      <c r="C16" s="116"/>
      <c r="D16" s="116"/>
      <c r="E16" s="116"/>
      <c r="F16" s="116"/>
      <c r="G16" s="116"/>
      <c r="H16" s="116"/>
      <c r="I16" s="116"/>
      <c r="J16" s="116"/>
      <c r="K16" s="116"/>
      <c r="L16" s="116"/>
      <c r="M16" s="116"/>
      <c r="N16" s="116"/>
      <c r="O16" s="116"/>
      <c r="P16" s="116"/>
      <c r="Q16" s="116"/>
      <c r="R16" s="116"/>
    </row>
    <row r="17" spans="1:18">
      <c r="A17" s="116"/>
      <c r="B17" s="116"/>
      <c r="C17" s="116"/>
      <c r="D17" s="116"/>
      <c r="E17" s="116"/>
      <c r="F17" s="116"/>
      <c r="G17" s="116"/>
      <c r="H17" s="116"/>
      <c r="I17" s="116"/>
      <c r="J17" s="116"/>
      <c r="K17" s="116"/>
      <c r="L17" s="116"/>
      <c r="M17" s="116"/>
      <c r="N17" s="116"/>
      <c r="O17" s="116"/>
      <c r="P17" s="116"/>
      <c r="Q17" s="116"/>
      <c r="R17" s="116"/>
    </row>
    <row r="18" spans="1:18">
      <c r="A18" s="116"/>
      <c r="B18" s="116"/>
      <c r="C18" s="116"/>
      <c r="D18" s="116"/>
      <c r="E18" s="116"/>
      <c r="F18" s="116"/>
      <c r="G18" s="116"/>
      <c r="H18" s="116"/>
      <c r="I18" s="116"/>
      <c r="J18" s="116"/>
      <c r="K18" s="116"/>
      <c r="L18" s="116"/>
      <c r="M18" s="116"/>
      <c r="N18" s="116"/>
      <c r="O18" s="116"/>
      <c r="P18" s="116"/>
      <c r="Q18" s="116"/>
      <c r="R18" s="116"/>
    </row>
    <row r="19" spans="1:18">
      <c r="A19" s="116"/>
      <c r="B19" s="116"/>
      <c r="C19" s="116"/>
      <c r="D19" s="116"/>
      <c r="E19" s="116"/>
      <c r="F19" s="116"/>
      <c r="G19" s="116"/>
      <c r="H19" s="116"/>
      <c r="I19" s="116"/>
      <c r="J19" s="116"/>
      <c r="K19" s="116"/>
      <c r="L19" s="116"/>
      <c r="M19" s="116"/>
      <c r="N19" s="116"/>
      <c r="O19" s="116"/>
      <c r="P19" s="116"/>
      <c r="Q19" s="116"/>
      <c r="R19" s="116"/>
    </row>
    <row r="20" spans="1:18">
      <c r="A20" s="116"/>
      <c r="B20" s="116"/>
      <c r="C20" s="116"/>
      <c r="D20" s="116"/>
      <c r="E20" s="116"/>
      <c r="F20" s="116"/>
      <c r="G20" s="116"/>
      <c r="H20" s="116"/>
      <c r="I20" s="116"/>
      <c r="J20" s="116"/>
      <c r="K20" s="116"/>
      <c r="L20" s="116"/>
      <c r="M20" s="116"/>
      <c r="N20" s="116"/>
      <c r="O20" s="116"/>
      <c r="P20" s="116"/>
      <c r="Q20" s="116"/>
      <c r="R20" s="116"/>
    </row>
    <row r="21" spans="1:18">
      <c r="A21" s="116"/>
      <c r="B21" s="116"/>
      <c r="C21" s="116"/>
      <c r="D21" s="116"/>
      <c r="E21" s="116"/>
      <c r="F21" s="116"/>
      <c r="G21" s="116"/>
      <c r="H21" s="116"/>
      <c r="I21" s="116"/>
      <c r="J21" s="116"/>
      <c r="K21" s="116"/>
      <c r="L21" s="116"/>
      <c r="M21" s="116"/>
      <c r="N21" s="116"/>
      <c r="O21" s="116"/>
      <c r="P21" s="116"/>
      <c r="Q21" s="116"/>
      <c r="R21" s="116"/>
    </row>
    <row r="22" spans="1:18">
      <c r="A22" s="116"/>
      <c r="B22" s="116"/>
      <c r="C22" s="116"/>
      <c r="D22" s="116"/>
      <c r="E22" s="116"/>
      <c r="F22" s="116"/>
      <c r="G22" s="116"/>
      <c r="H22" s="116"/>
      <c r="I22" s="116"/>
      <c r="J22" s="116"/>
      <c r="K22" s="116"/>
      <c r="L22" s="116"/>
      <c r="M22" s="116"/>
      <c r="N22" s="116"/>
      <c r="O22" s="116"/>
      <c r="P22" s="116"/>
      <c r="Q22" s="116"/>
      <c r="R22" s="116"/>
    </row>
    <row r="23" spans="1:18">
      <c r="A23" s="116"/>
      <c r="B23" s="116"/>
      <c r="C23" s="116"/>
      <c r="D23" s="116"/>
      <c r="E23" s="116"/>
      <c r="F23" s="116"/>
      <c r="G23" s="116"/>
      <c r="H23" s="116"/>
      <c r="I23" s="116"/>
      <c r="J23" s="116"/>
      <c r="K23" s="116"/>
      <c r="L23" s="116"/>
      <c r="M23" s="116"/>
      <c r="N23" s="116"/>
      <c r="O23" s="116"/>
      <c r="P23" s="116"/>
      <c r="Q23" s="116"/>
      <c r="R23" s="116"/>
    </row>
    <row r="24" spans="1:18">
      <c r="A24" s="116"/>
      <c r="B24" s="116"/>
      <c r="C24" s="116"/>
      <c r="D24" s="116"/>
      <c r="E24" s="116"/>
      <c r="F24" s="116"/>
      <c r="G24" s="116"/>
      <c r="H24" s="116"/>
      <c r="I24" s="116"/>
      <c r="J24" s="116"/>
      <c r="K24" s="116"/>
      <c r="L24" s="116"/>
      <c r="M24" s="116"/>
      <c r="N24" s="116"/>
      <c r="O24" s="116"/>
      <c r="P24" s="116"/>
      <c r="Q24" s="116"/>
      <c r="R24" s="116"/>
    </row>
    <row r="25" spans="1:18">
      <c r="A25" s="116"/>
      <c r="B25" s="116"/>
      <c r="C25" s="116"/>
      <c r="D25" s="116"/>
      <c r="E25" s="116"/>
      <c r="F25" s="116"/>
      <c r="G25" s="116"/>
      <c r="H25" s="116"/>
      <c r="I25" s="116"/>
      <c r="J25" s="116"/>
      <c r="K25" s="116"/>
      <c r="L25" s="116"/>
      <c r="M25" s="116"/>
      <c r="N25" s="116"/>
      <c r="O25" s="116"/>
      <c r="P25" s="116"/>
      <c r="Q25" s="116"/>
      <c r="R25" s="116"/>
    </row>
    <row r="26" spans="1:18">
      <c r="A26" s="116"/>
      <c r="B26" s="116"/>
      <c r="C26" s="116"/>
      <c r="D26" s="116"/>
      <c r="E26" s="116"/>
      <c r="F26" s="116"/>
      <c r="G26" s="116"/>
      <c r="H26" s="116"/>
      <c r="I26" s="116"/>
      <c r="J26" s="116"/>
      <c r="K26" s="116"/>
      <c r="L26" s="116"/>
      <c r="M26" s="116"/>
      <c r="N26" s="116"/>
      <c r="O26" s="116"/>
      <c r="P26" s="116"/>
      <c r="Q26" s="116"/>
      <c r="R26" s="116"/>
    </row>
    <row r="27" spans="1:18">
      <c r="A27" s="116"/>
      <c r="B27" s="116"/>
      <c r="C27" s="116"/>
      <c r="D27" s="116"/>
      <c r="E27" s="116"/>
      <c r="F27" s="116"/>
      <c r="G27" s="116"/>
      <c r="H27" s="116"/>
      <c r="I27" s="116"/>
      <c r="J27" s="116"/>
      <c r="K27" s="116"/>
      <c r="L27" s="116"/>
      <c r="M27" s="116"/>
      <c r="N27" s="116"/>
      <c r="O27" s="116"/>
      <c r="P27" s="116"/>
      <c r="Q27" s="116"/>
      <c r="R27" s="116"/>
    </row>
    <row r="28" spans="1:18">
      <c r="A28" s="116"/>
      <c r="B28" s="116"/>
      <c r="C28" s="116"/>
      <c r="D28" s="116"/>
      <c r="E28" s="116"/>
      <c r="F28" s="116"/>
      <c r="G28" s="116"/>
      <c r="H28" s="116"/>
      <c r="I28" s="116"/>
      <c r="J28" s="116"/>
      <c r="K28" s="116"/>
      <c r="L28" s="116"/>
      <c r="M28" s="116"/>
      <c r="N28" s="116"/>
      <c r="O28" s="116"/>
      <c r="P28" s="116"/>
      <c r="Q28" s="116"/>
      <c r="R28" s="116"/>
    </row>
    <row r="29" spans="1:18">
      <c r="A29" s="116"/>
      <c r="B29" s="116"/>
      <c r="C29" s="116"/>
      <c r="D29" s="116"/>
      <c r="E29" s="116"/>
      <c r="F29" s="116"/>
      <c r="G29" s="116"/>
      <c r="H29" s="116"/>
      <c r="I29" s="116"/>
      <c r="J29" s="116"/>
      <c r="K29" s="116"/>
      <c r="L29" s="116"/>
      <c r="M29" s="116"/>
      <c r="N29" s="116"/>
      <c r="O29" s="116"/>
      <c r="P29" s="116"/>
      <c r="Q29" s="116"/>
      <c r="R29" s="116"/>
    </row>
    <row r="30" spans="1:18">
      <c r="A30" s="116"/>
      <c r="B30" s="116"/>
      <c r="C30" s="116"/>
      <c r="D30" s="116"/>
      <c r="E30" s="116"/>
      <c r="F30" s="116"/>
      <c r="G30" s="116"/>
      <c r="H30" s="116"/>
      <c r="I30" s="116"/>
      <c r="J30" s="116"/>
      <c r="K30" s="116"/>
      <c r="L30" s="116"/>
      <c r="M30" s="116"/>
      <c r="N30" s="116"/>
      <c r="O30" s="116"/>
      <c r="P30" s="116"/>
      <c r="Q30" s="116"/>
      <c r="R30" s="116"/>
    </row>
    <row r="31" spans="1:18">
      <c r="A31" s="116"/>
      <c r="B31" s="116"/>
      <c r="C31" s="116"/>
      <c r="D31" s="116"/>
      <c r="E31" s="116"/>
      <c r="F31" s="116"/>
      <c r="G31" s="116"/>
      <c r="H31" s="116"/>
      <c r="I31" s="116"/>
      <c r="J31" s="116"/>
      <c r="K31" s="116"/>
      <c r="L31" s="116"/>
      <c r="M31" s="116"/>
      <c r="N31" s="116"/>
      <c r="O31" s="116"/>
      <c r="P31" s="116"/>
      <c r="Q31" s="116"/>
      <c r="R31" s="116"/>
    </row>
    <row r="32" spans="1:18">
      <c r="A32" s="116"/>
      <c r="B32" s="142"/>
      <c r="C32" s="142"/>
      <c r="D32" s="142"/>
      <c r="E32" s="142"/>
      <c r="F32" s="142"/>
      <c r="G32" s="142"/>
      <c r="H32" s="116"/>
      <c r="I32" s="116"/>
      <c r="J32" s="116"/>
      <c r="K32" s="116"/>
      <c r="L32" s="116"/>
      <c r="M32" s="116"/>
      <c r="N32" s="116"/>
      <c r="O32" s="116"/>
      <c r="P32" s="116"/>
      <c r="Q32" s="116"/>
      <c r="R32" s="116"/>
    </row>
    <row r="33" spans="1:18">
      <c r="A33" s="116"/>
      <c r="B33" s="142"/>
      <c r="C33" s="142"/>
      <c r="D33" s="142"/>
      <c r="E33" s="142"/>
      <c r="F33" s="142"/>
      <c r="G33" s="116"/>
      <c r="H33" s="116"/>
      <c r="I33" s="116"/>
      <c r="J33" s="116"/>
      <c r="K33" s="116"/>
      <c r="L33" s="116"/>
      <c r="M33" s="116"/>
      <c r="N33" s="116"/>
      <c r="O33" s="116"/>
      <c r="P33" s="116"/>
      <c r="Q33" s="116"/>
      <c r="R33" s="116"/>
    </row>
    <row r="34" spans="1:18">
      <c r="A34" s="116"/>
      <c r="B34" s="142"/>
      <c r="C34" s="142"/>
      <c r="D34" s="142"/>
      <c r="E34" s="142"/>
      <c r="F34" s="142"/>
      <c r="G34" s="116"/>
      <c r="H34" s="116"/>
      <c r="I34" s="116"/>
      <c r="J34" s="116"/>
      <c r="K34" s="116"/>
      <c r="L34" s="116"/>
      <c r="M34" s="116"/>
      <c r="N34" s="116"/>
      <c r="O34" s="116"/>
      <c r="P34" s="116"/>
      <c r="Q34" s="116"/>
      <c r="R34" s="116"/>
    </row>
    <row r="35" spans="1:18">
      <c r="A35" s="116"/>
      <c r="B35" s="142"/>
      <c r="C35" s="142"/>
      <c r="D35" s="142"/>
      <c r="E35" s="142"/>
      <c r="F35" s="142"/>
      <c r="G35" s="116"/>
      <c r="H35" s="116"/>
      <c r="I35" s="116"/>
      <c r="J35" s="116"/>
      <c r="K35" s="116"/>
      <c r="L35" s="116"/>
      <c r="M35" s="116"/>
      <c r="N35" s="116"/>
      <c r="O35" s="116"/>
      <c r="P35" s="116"/>
      <c r="Q35" s="116"/>
      <c r="R35" s="116"/>
    </row>
    <row r="36" spans="1:18">
      <c r="A36" s="116"/>
      <c r="B36" s="116"/>
      <c r="C36" s="116"/>
      <c r="D36" s="116"/>
      <c r="E36" s="116"/>
      <c r="F36" s="116"/>
      <c r="G36" s="116"/>
      <c r="H36" s="116"/>
      <c r="I36" s="116"/>
      <c r="J36" s="116"/>
      <c r="K36" s="116"/>
      <c r="L36" s="116"/>
      <c r="M36" s="116"/>
      <c r="N36" s="116"/>
      <c r="O36" s="116"/>
      <c r="P36" s="116"/>
      <c r="Q36" s="116"/>
      <c r="R36" s="116"/>
    </row>
    <row r="37" spans="1:18">
      <c r="A37" s="116"/>
      <c r="B37" s="116"/>
      <c r="C37" s="116"/>
      <c r="D37" s="116"/>
      <c r="E37" s="116"/>
      <c r="F37" s="116"/>
      <c r="G37" s="116"/>
      <c r="H37" s="116"/>
      <c r="I37" s="116"/>
      <c r="J37" s="116"/>
      <c r="K37" s="116"/>
      <c r="L37" s="116"/>
      <c r="M37" s="116"/>
      <c r="N37" s="116"/>
      <c r="O37" s="116"/>
      <c r="P37" s="116"/>
      <c r="Q37" s="116"/>
      <c r="R37" s="116"/>
    </row>
    <row r="38" spans="1:18">
      <c r="A38" s="131"/>
      <c r="B38" s="116"/>
      <c r="C38" s="116"/>
      <c r="D38" s="116"/>
      <c r="E38" s="116"/>
      <c r="F38" s="116"/>
      <c r="G38" s="116"/>
      <c r="H38" s="116"/>
      <c r="I38" s="116"/>
      <c r="J38" s="116"/>
      <c r="K38" s="116"/>
      <c r="L38" s="116"/>
      <c r="M38" s="116"/>
      <c r="N38" s="116"/>
      <c r="O38" s="116"/>
      <c r="P38" s="116"/>
      <c r="Q38" s="116"/>
      <c r="R38" s="116"/>
    </row>
    <row r="39" spans="1:18">
      <c r="A39" s="116"/>
      <c r="B39" s="116"/>
      <c r="C39" s="116"/>
      <c r="D39" s="116"/>
      <c r="E39" s="116"/>
      <c r="F39" s="116"/>
      <c r="G39" s="116"/>
      <c r="H39" s="116"/>
      <c r="I39" s="116"/>
      <c r="J39" s="116"/>
      <c r="K39" s="116"/>
      <c r="L39" s="116"/>
      <c r="M39" s="116"/>
      <c r="N39" s="116"/>
      <c r="O39" s="116"/>
      <c r="P39" s="116"/>
      <c r="Q39" s="116"/>
      <c r="R39" s="116"/>
    </row>
    <row r="40" spans="1:18">
      <c r="A40" s="522"/>
      <c r="B40" s="523"/>
    </row>
  </sheetData>
  <mergeCells count="3">
    <mergeCell ref="A40:B40"/>
    <mergeCell ref="A1:K1"/>
    <mergeCell ref="M1:N1"/>
  </mergeCells>
  <pageMargins left="0.7" right="0.7" top="0.75" bottom="0.75" header="0.3" footer="0.3"/>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Normal="100" workbookViewId="0">
      <selection sqref="A1:I1"/>
    </sheetView>
  </sheetViews>
  <sheetFormatPr defaultRowHeight="12.75"/>
  <cols>
    <col min="1" max="1" width="19.85546875" customWidth="1"/>
    <col min="2" max="2" width="2.7109375" customWidth="1"/>
    <col min="3" max="4" width="12.7109375" customWidth="1"/>
    <col min="5" max="5" width="2.7109375" style="287" customWidth="1"/>
    <col min="6" max="10" width="12.7109375" customWidth="1"/>
    <col min="11" max="11" width="2.7109375" customWidth="1"/>
    <col min="12" max="16" width="12.7109375" customWidth="1"/>
  </cols>
  <sheetData>
    <row r="1" spans="1:17" ht="18" customHeight="1">
      <c r="A1" s="526" t="s">
        <v>215</v>
      </c>
      <c r="B1" s="526"/>
      <c r="C1" s="526"/>
      <c r="D1" s="526"/>
      <c r="E1" s="526"/>
      <c r="F1" s="526"/>
      <c r="G1" s="526"/>
      <c r="H1" s="526"/>
      <c r="I1" s="526"/>
      <c r="K1" s="428" t="s">
        <v>230</v>
      </c>
      <c r="L1" s="428"/>
    </row>
    <row r="2" spans="1:17" ht="15" customHeight="1">
      <c r="A2" s="362"/>
      <c r="B2" s="362"/>
      <c r="C2" s="362"/>
      <c r="D2" s="362"/>
      <c r="E2" s="362"/>
      <c r="F2" s="362"/>
      <c r="G2" s="362"/>
      <c r="H2" s="362"/>
      <c r="I2" s="362"/>
      <c r="K2" s="359"/>
      <c r="L2" s="359"/>
    </row>
    <row r="3" spans="1:17">
      <c r="A3" s="378"/>
      <c r="C3" s="542"/>
      <c r="D3" s="543"/>
      <c r="F3" s="530" t="s">
        <v>214</v>
      </c>
      <c r="G3" s="531"/>
      <c r="H3" s="531"/>
      <c r="I3" s="531"/>
      <c r="J3" s="532"/>
      <c r="L3" s="530" t="s">
        <v>213</v>
      </c>
      <c r="M3" s="531"/>
      <c r="N3" s="531"/>
      <c r="O3" s="531"/>
      <c r="P3" s="532"/>
    </row>
    <row r="4" spans="1:17">
      <c r="A4" s="338"/>
      <c r="C4" s="544"/>
      <c r="D4" s="545"/>
      <c r="F4" s="527" t="s">
        <v>212</v>
      </c>
      <c r="G4" s="528"/>
      <c r="H4" s="528"/>
      <c r="I4" s="528"/>
      <c r="J4" s="529"/>
      <c r="K4" s="287"/>
      <c r="L4" s="527" t="s">
        <v>212</v>
      </c>
      <c r="M4" s="528"/>
      <c r="N4" s="528"/>
      <c r="O4" s="528"/>
      <c r="P4" s="529"/>
      <c r="Q4" s="287"/>
    </row>
    <row r="5" spans="1:17">
      <c r="A5" s="338"/>
      <c r="C5" s="533" t="s">
        <v>137</v>
      </c>
      <c r="D5" s="535" t="s">
        <v>209</v>
      </c>
      <c r="F5" s="537" t="s">
        <v>138</v>
      </c>
      <c r="G5" s="538" t="s">
        <v>139</v>
      </c>
      <c r="H5" s="538" t="s">
        <v>211</v>
      </c>
      <c r="I5" s="538" t="s">
        <v>141</v>
      </c>
      <c r="J5" s="541" t="s">
        <v>210</v>
      </c>
      <c r="K5" s="287"/>
      <c r="L5" s="537" t="s">
        <v>138</v>
      </c>
      <c r="M5" s="538" t="s">
        <v>139</v>
      </c>
      <c r="N5" s="538" t="s">
        <v>140</v>
      </c>
      <c r="O5" s="538" t="s">
        <v>141</v>
      </c>
      <c r="P5" s="541" t="s">
        <v>210</v>
      </c>
      <c r="Q5" s="335"/>
    </row>
    <row r="6" spans="1:17">
      <c r="A6" s="338"/>
      <c r="C6" s="533"/>
      <c r="D6" s="535"/>
      <c r="F6" s="533"/>
      <c r="G6" s="539"/>
      <c r="H6" s="539"/>
      <c r="I6" s="539"/>
      <c r="J6" s="535"/>
      <c r="K6" s="287"/>
      <c r="L6" s="533"/>
      <c r="M6" s="539"/>
      <c r="N6" s="539"/>
      <c r="O6" s="539"/>
      <c r="P6" s="535"/>
      <c r="Q6" s="335"/>
    </row>
    <row r="7" spans="1:17">
      <c r="A7" s="339" t="s">
        <v>95</v>
      </c>
      <c r="B7" s="337"/>
      <c r="C7" s="534"/>
      <c r="D7" s="536"/>
      <c r="E7" s="334"/>
      <c r="F7" s="534"/>
      <c r="G7" s="540"/>
      <c r="H7" s="540"/>
      <c r="I7" s="540"/>
      <c r="J7" s="536"/>
      <c r="L7" s="534"/>
      <c r="M7" s="540"/>
      <c r="N7" s="540"/>
      <c r="O7" s="540"/>
      <c r="P7" s="536"/>
      <c r="Q7" s="335"/>
    </row>
    <row r="8" spans="1:17">
      <c r="A8" s="340" t="s">
        <v>5</v>
      </c>
      <c r="B8" s="219"/>
      <c r="C8" s="331">
        <v>3138631</v>
      </c>
      <c r="D8" s="333">
        <v>3255303</v>
      </c>
      <c r="E8" s="332"/>
      <c r="F8" s="331">
        <v>168638</v>
      </c>
      <c r="G8" s="332">
        <v>103190</v>
      </c>
      <c r="H8" s="332">
        <v>271828</v>
      </c>
      <c r="I8" s="332">
        <v>-155183.00000000003</v>
      </c>
      <c r="J8" s="333">
        <v>116672</v>
      </c>
      <c r="L8" s="336">
        <v>5.3729794932886342E-2</v>
      </c>
      <c r="M8" s="235">
        <v>3.2877391448692124E-2</v>
      </c>
      <c r="N8" s="235">
        <v>8.6607186381578466E-2</v>
      </c>
      <c r="O8" s="235">
        <v>-4.9442894051578548E-2</v>
      </c>
      <c r="P8" s="235">
        <v>3.7172894806684828E-2</v>
      </c>
      <c r="Q8" s="335"/>
    </row>
    <row r="9" spans="1:17">
      <c r="A9" s="340" t="s">
        <v>6</v>
      </c>
      <c r="B9" s="219"/>
      <c r="C9" s="331">
        <v>5438100</v>
      </c>
      <c r="D9" s="333">
        <v>5574819</v>
      </c>
      <c r="E9" s="332"/>
      <c r="F9" s="331">
        <v>239326.00000000009</v>
      </c>
      <c r="G9" s="332">
        <v>231005.00000000006</v>
      </c>
      <c r="H9" s="332">
        <v>470330.99999999994</v>
      </c>
      <c r="I9" s="332">
        <v>-333611.99999999994</v>
      </c>
      <c r="J9" s="333">
        <v>136719</v>
      </c>
      <c r="L9" s="336">
        <v>4.4009120832643772E-2</v>
      </c>
      <c r="M9" s="235">
        <v>4.2478990824001042E-2</v>
      </c>
      <c r="N9" s="235">
        <v>8.6488111656644773E-2</v>
      </c>
      <c r="O9" s="235">
        <v>-6.1347161692502886E-2</v>
      </c>
      <c r="P9" s="235">
        <v>2.5140949964141887E-2</v>
      </c>
      <c r="Q9" s="335"/>
    </row>
    <row r="10" spans="1:17">
      <c r="A10" s="340" t="s">
        <v>4</v>
      </c>
      <c r="B10" s="219"/>
      <c r="C10" s="331">
        <v>1881641</v>
      </c>
      <c r="D10" s="333">
        <v>1989195</v>
      </c>
      <c r="E10" s="332"/>
      <c r="F10" s="331">
        <v>44984.000000000007</v>
      </c>
      <c r="G10" s="332">
        <v>-6287.9999999999991</v>
      </c>
      <c r="H10" s="332">
        <v>38696</v>
      </c>
      <c r="I10" s="332">
        <v>68857.999999999956</v>
      </c>
      <c r="J10" s="333">
        <v>107554</v>
      </c>
      <c r="L10" s="336">
        <v>2.3906791996985612E-2</v>
      </c>
      <c r="M10" s="235">
        <v>-3.3417639177717741E-3</v>
      </c>
      <c r="N10" s="235">
        <v>2.0565028079213836E-2</v>
      </c>
      <c r="O10" s="235">
        <v>3.6594653284021741E-2</v>
      </c>
      <c r="P10" s="235">
        <v>5.7159681363235598E-2</v>
      </c>
      <c r="Q10" s="335"/>
    </row>
    <row r="11" spans="1:17">
      <c r="A11" s="340" t="s">
        <v>97</v>
      </c>
      <c r="B11" s="219"/>
      <c r="C11" s="331">
        <v>66435550.000000007</v>
      </c>
      <c r="D11" s="333">
        <v>72417949.999999985</v>
      </c>
      <c r="E11" s="332"/>
      <c r="F11" s="331">
        <v>5003145.0000000019</v>
      </c>
      <c r="G11" s="332">
        <v>0</v>
      </c>
      <c r="H11" s="332">
        <v>5003145.0000000019</v>
      </c>
      <c r="I11" s="332">
        <v>979254.99999999988</v>
      </c>
      <c r="J11" s="333">
        <v>5982399.9999999776</v>
      </c>
      <c r="L11" s="336">
        <v>7.5308249875255057E-2</v>
      </c>
      <c r="M11" s="235">
        <v>0</v>
      </c>
      <c r="N11" s="235">
        <v>7.5308249875255057E-2</v>
      </c>
      <c r="O11" s="235">
        <v>1.4739924633723958E-2</v>
      </c>
      <c r="P11" s="235">
        <v>9.0048174508978659E-2</v>
      </c>
      <c r="Q11" s="335"/>
    </row>
    <row r="12" spans="1:17">
      <c r="A12" s="384" t="s">
        <v>7</v>
      </c>
      <c r="B12" s="219"/>
      <c r="C12" s="381">
        <v>55977178</v>
      </c>
      <c r="D12" s="383">
        <v>61744098</v>
      </c>
      <c r="E12" s="332"/>
      <c r="F12" s="381">
        <v>4550175.9999999991</v>
      </c>
      <c r="G12" s="382">
        <v>-159040</v>
      </c>
      <c r="H12" s="382">
        <v>4391136</v>
      </c>
      <c r="I12" s="382">
        <v>1375784.0000000005</v>
      </c>
      <c r="J12" s="383">
        <v>5766920</v>
      </c>
      <c r="L12" s="379">
        <v>8.1286269915214357E-2</v>
      </c>
      <c r="M12" s="380">
        <v>-2.8411578733032951E-3</v>
      </c>
      <c r="N12" s="380">
        <v>7.8445112041911083E-2</v>
      </c>
      <c r="O12" s="380">
        <v>2.4577587673319305E-2</v>
      </c>
      <c r="P12" s="380">
        <v>0.10302269971523037</v>
      </c>
      <c r="Q12" s="335"/>
    </row>
    <row r="13" spans="1:17">
      <c r="A13" s="398"/>
      <c r="B13" s="219"/>
      <c r="C13" s="332"/>
      <c r="D13" s="332"/>
      <c r="E13" s="332"/>
      <c r="F13" s="332"/>
      <c r="G13" s="332"/>
      <c r="H13" s="332"/>
      <c r="I13" s="332"/>
      <c r="J13" s="332"/>
      <c r="L13" s="399"/>
      <c r="M13" s="399"/>
      <c r="N13" s="399"/>
      <c r="O13" s="399"/>
      <c r="P13" s="399"/>
      <c r="Q13" s="395"/>
    </row>
    <row r="14" spans="1:17">
      <c r="A14" s="402" t="s">
        <v>61</v>
      </c>
      <c r="B14" s="400"/>
      <c r="C14" s="401"/>
      <c r="D14" s="401"/>
    </row>
    <row r="15" spans="1:17">
      <c r="A15" s="525" t="s">
        <v>236</v>
      </c>
      <c r="B15" s="525"/>
      <c r="C15" s="525"/>
      <c r="D15" s="401"/>
      <c r="E15" s="393"/>
    </row>
    <row r="16" spans="1:17">
      <c r="A16" s="400"/>
      <c r="B16" s="400"/>
      <c r="C16" s="401"/>
      <c r="D16" s="401"/>
      <c r="E16" s="395"/>
    </row>
    <row r="17" spans="1:9">
      <c r="A17" s="397" t="s">
        <v>235</v>
      </c>
      <c r="B17" s="397"/>
      <c r="C17" s="397"/>
      <c r="D17" s="397"/>
    </row>
    <row r="22" spans="1:9">
      <c r="G22" s="234"/>
    </row>
    <row r="23" spans="1:9">
      <c r="G23" s="234"/>
    </row>
    <row r="24" spans="1:9">
      <c r="G24" s="234"/>
    </row>
    <row r="25" spans="1:9">
      <c r="G25" s="234"/>
    </row>
    <row r="26" spans="1:9">
      <c r="G26" s="234"/>
      <c r="I26" s="234"/>
    </row>
  </sheetData>
  <mergeCells count="20">
    <mergeCell ref="N5:N7"/>
    <mergeCell ref="O5:O7"/>
    <mergeCell ref="P5:P7"/>
    <mergeCell ref="C3:D4"/>
    <mergeCell ref="A15:C15"/>
    <mergeCell ref="A1:I1"/>
    <mergeCell ref="K1:L1"/>
    <mergeCell ref="F4:J4"/>
    <mergeCell ref="L3:P3"/>
    <mergeCell ref="L4:P4"/>
    <mergeCell ref="F3:J3"/>
    <mergeCell ref="C5:C7"/>
    <mergeCell ref="D5:D7"/>
    <mergeCell ref="F5:F7"/>
    <mergeCell ref="G5:G7"/>
    <mergeCell ref="H5:H7"/>
    <mergeCell ref="I5:I7"/>
    <mergeCell ref="J5:J7"/>
    <mergeCell ref="L5:L7"/>
    <mergeCell ref="M5:M7"/>
  </mergeCells>
  <hyperlinks>
    <hyperlink ref="K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DF33"/>
  <sheetViews>
    <sheetView zoomScaleNormal="100" workbookViewId="0">
      <selection sqref="A1:I1"/>
    </sheetView>
  </sheetViews>
  <sheetFormatPr defaultColWidth="9.140625" defaultRowHeight="12.75"/>
  <cols>
    <col min="1" max="1" width="24.140625" style="34" customWidth="1"/>
    <col min="2" max="11" width="9.140625" style="34"/>
    <col min="12" max="12" width="9.5703125" style="34" bestFit="1" customWidth="1"/>
    <col min="13" max="23" width="9.140625" style="34"/>
    <col min="24" max="24" width="9.5703125" style="34" bestFit="1" customWidth="1"/>
    <col min="25" max="35" width="9.140625" style="34"/>
    <col min="36" max="37" width="9.5703125" style="34" bestFit="1" customWidth="1"/>
    <col min="38" max="108" width="11.5703125" style="34" bestFit="1" customWidth="1"/>
    <col min="109" max="109" width="9.140625" style="34" customWidth="1"/>
    <col min="110" max="135" width="11.5703125" style="34" bestFit="1" customWidth="1"/>
    <col min="136" max="16384" width="9.140625" style="34"/>
  </cols>
  <sheetData>
    <row r="1" spans="1:85" s="2" customFormat="1" ht="18" customHeight="1">
      <c r="A1" s="546" t="s">
        <v>216</v>
      </c>
      <c r="B1" s="546"/>
      <c r="C1" s="546"/>
      <c r="D1" s="546"/>
      <c r="E1" s="546"/>
      <c r="F1" s="546"/>
      <c r="G1" s="546"/>
      <c r="H1" s="546"/>
      <c r="I1" s="546"/>
      <c r="J1" s="363"/>
      <c r="K1" s="471" t="s">
        <v>230</v>
      </c>
      <c r="L1" s="471"/>
      <c r="M1" s="11"/>
      <c r="N1" s="60"/>
      <c r="O1" s="60"/>
      <c r="P1" s="60"/>
      <c r="Q1" s="60"/>
    </row>
    <row r="2" spans="1:85" ht="15" customHeight="1">
      <c r="A2" s="363"/>
      <c r="B2" s="363"/>
      <c r="C2" s="363"/>
      <c r="D2" s="363"/>
      <c r="E2" s="363"/>
      <c r="F2" s="363"/>
      <c r="G2" s="363"/>
      <c r="H2" s="363"/>
      <c r="I2" s="363"/>
      <c r="J2" s="363"/>
      <c r="K2" s="363"/>
      <c r="L2" s="363"/>
      <c r="W2" s="8"/>
    </row>
    <row r="3" spans="1:85" ht="12.75" customHeight="1">
      <c r="A3" s="547" t="s">
        <v>78</v>
      </c>
    </row>
    <row r="4" spans="1:85">
      <c r="A4" s="547"/>
    </row>
    <row r="5" spans="1:85">
      <c r="A5" s="23" t="s">
        <v>6</v>
      </c>
      <c r="B5" s="14">
        <v>2008</v>
      </c>
      <c r="C5" s="14">
        <v>2009</v>
      </c>
      <c r="D5" s="14">
        <v>2010</v>
      </c>
      <c r="E5" s="14">
        <v>2011</v>
      </c>
      <c r="F5" s="14">
        <v>2012</v>
      </c>
      <c r="G5" s="14">
        <v>2013</v>
      </c>
      <c r="H5" s="14">
        <v>2014</v>
      </c>
      <c r="I5" s="14">
        <v>2015</v>
      </c>
      <c r="J5" s="14">
        <v>2016</v>
      </c>
      <c r="K5" s="14">
        <v>2017</v>
      </c>
      <c r="L5" s="14">
        <v>2018</v>
      </c>
      <c r="M5" s="14">
        <v>2019</v>
      </c>
      <c r="N5" s="14">
        <v>2020</v>
      </c>
      <c r="O5" s="14">
        <v>2021</v>
      </c>
      <c r="P5" s="14">
        <v>2022</v>
      </c>
      <c r="Q5" s="14">
        <v>2023</v>
      </c>
      <c r="R5" s="14">
        <v>2024</v>
      </c>
      <c r="S5" s="14">
        <v>2025</v>
      </c>
      <c r="T5" s="14">
        <v>2026</v>
      </c>
      <c r="U5" s="14">
        <v>2027</v>
      </c>
      <c r="V5" s="14">
        <v>2028</v>
      </c>
      <c r="W5" s="14">
        <v>2029</v>
      </c>
      <c r="X5" s="14">
        <v>2030</v>
      </c>
      <c r="Y5" s="14">
        <v>2031</v>
      </c>
      <c r="Z5" s="14">
        <v>2032</v>
      </c>
      <c r="AA5" s="14">
        <v>2033</v>
      </c>
      <c r="AB5" s="14">
        <v>2034</v>
      </c>
      <c r="AC5" s="14">
        <v>2035</v>
      </c>
      <c r="AD5" s="14">
        <v>2036</v>
      </c>
      <c r="AE5" s="14">
        <v>2037</v>
      </c>
      <c r="AF5" s="14">
        <v>2038</v>
      </c>
      <c r="AG5" s="14">
        <v>2039</v>
      </c>
      <c r="AH5" s="14">
        <v>2040</v>
      </c>
      <c r="AI5" s="14">
        <v>2041</v>
      </c>
      <c r="AJ5" s="14">
        <v>2042</v>
      </c>
      <c r="AK5" s="14">
        <v>2043</v>
      </c>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row>
    <row r="6" spans="1:85">
      <c r="A6" s="39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row>
    <row r="7" spans="1:85" s="43" customFormat="1">
      <c r="A7" s="5" t="s">
        <v>36</v>
      </c>
      <c r="B7" s="24"/>
      <c r="C7" s="24"/>
      <c r="D7" s="24"/>
      <c r="E7" s="24"/>
      <c r="F7" s="24"/>
      <c r="G7" s="24"/>
      <c r="H7" s="24"/>
      <c r="I7" s="24"/>
      <c r="J7" s="45"/>
      <c r="K7" s="45"/>
      <c r="L7" s="226">
        <v>5.4381000000000004</v>
      </c>
      <c r="M7" s="226">
        <v>5.4529420000000002</v>
      </c>
      <c r="N7" s="226">
        <v>5.4667029999999999</v>
      </c>
      <c r="O7" s="226">
        <v>5.4802460000000002</v>
      </c>
      <c r="P7" s="226">
        <v>5.4930899999999996</v>
      </c>
      <c r="Q7" s="226">
        <v>5.5064460000000004</v>
      </c>
      <c r="R7" s="226">
        <v>5.5194869999999998</v>
      </c>
      <c r="S7" s="226">
        <v>5.5331849999999996</v>
      </c>
      <c r="T7" s="226">
        <v>5.5465</v>
      </c>
      <c r="U7" s="226">
        <v>5.5593719999999998</v>
      </c>
      <c r="V7" s="226">
        <v>5.5717660000000002</v>
      </c>
      <c r="W7" s="226">
        <v>5.5836170000000003</v>
      </c>
      <c r="X7" s="226">
        <v>5.5948510000000002</v>
      </c>
      <c r="Y7" s="226">
        <v>5.605531</v>
      </c>
      <c r="Z7" s="226">
        <v>5.6156050000000004</v>
      </c>
      <c r="AA7" s="226">
        <v>5.6250720000000003</v>
      </c>
      <c r="AB7" s="226">
        <v>5.633947</v>
      </c>
      <c r="AC7" s="226">
        <v>5.6423059999999996</v>
      </c>
      <c r="AD7" s="226">
        <v>5.6502499999999998</v>
      </c>
      <c r="AE7" s="226">
        <v>5.6578249999999999</v>
      </c>
      <c r="AF7" s="226">
        <v>5.6651150000000001</v>
      </c>
      <c r="AG7" s="226">
        <v>5.6721659999999998</v>
      </c>
      <c r="AH7" s="226">
        <v>5.6789719999999999</v>
      </c>
      <c r="AI7" s="226">
        <v>5.685549</v>
      </c>
      <c r="AJ7" s="226">
        <v>5.6918660000000001</v>
      </c>
      <c r="AK7" s="226">
        <v>5.6979069999999998</v>
      </c>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row>
    <row r="8" spans="1:85" s="43" customFormat="1">
      <c r="A8" s="5" t="s">
        <v>37</v>
      </c>
      <c r="B8" s="24"/>
      <c r="C8" s="24"/>
      <c r="D8" s="24"/>
      <c r="E8" s="24"/>
      <c r="F8" s="24"/>
      <c r="G8" s="24"/>
      <c r="H8" s="24"/>
      <c r="I8" s="24"/>
      <c r="J8" s="45"/>
      <c r="K8" s="45"/>
      <c r="L8" s="226">
        <v>5.4381000000000004</v>
      </c>
      <c r="M8" s="226">
        <v>5.4524439999999998</v>
      </c>
      <c r="N8" s="226">
        <v>5.4663180000000002</v>
      </c>
      <c r="O8" s="226">
        <v>5.4796399999999998</v>
      </c>
      <c r="P8" s="226">
        <v>5.4929100000000002</v>
      </c>
      <c r="Q8" s="226">
        <v>5.5060520000000004</v>
      </c>
      <c r="R8" s="226">
        <v>5.518942</v>
      </c>
      <c r="S8" s="226">
        <v>5.5314800000000002</v>
      </c>
      <c r="T8" s="226">
        <v>5.5435169999999996</v>
      </c>
      <c r="U8" s="226">
        <v>5.5549840000000001</v>
      </c>
      <c r="V8" s="226">
        <v>5.5658459999999996</v>
      </c>
      <c r="W8" s="226">
        <v>5.5760189999999996</v>
      </c>
      <c r="X8" s="226">
        <v>5.5854520000000001</v>
      </c>
      <c r="Y8" s="226">
        <v>5.594195</v>
      </c>
      <c r="Z8" s="226">
        <v>5.6022290000000003</v>
      </c>
      <c r="AA8" s="226">
        <v>5.6095119999999996</v>
      </c>
      <c r="AB8" s="226">
        <v>5.6161159999999999</v>
      </c>
      <c r="AC8" s="226">
        <v>5.6221220000000001</v>
      </c>
      <c r="AD8" s="226">
        <v>5.6276270000000004</v>
      </c>
      <c r="AE8" s="226">
        <v>5.6326989999999997</v>
      </c>
      <c r="AF8" s="226">
        <v>5.6374219999999999</v>
      </c>
      <c r="AG8" s="226">
        <v>5.6418699999999999</v>
      </c>
      <c r="AH8" s="226">
        <v>5.6461209999999999</v>
      </c>
      <c r="AI8" s="226">
        <v>5.6501760000000001</v>
      </c>
      <c r="AJ8" s="226">
        <v>5.6540739999999996</v>
      </c>
      <c r="AK8" s="226">
        <v>5.6577440000000001</v>
      </c>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row>
    <row r="9" spans="1:85" s="43" customFormat="1">
      <c r="A9" s="5" t="s">
        <v>35</v>
      </c>
      <c r="B9" s="24"/>
      <c r="C9" s="24"/>
      <c r="D9" s="24"/>
      <c r="E9" s="24"/>
      <c r="F9" s="24"/>
      <c r="G9" s="24"/>
      <c r="H9" s="24"/>
      <c r="I9" s="24"/>
      <c r="J9" s="45"/>
      <c r="K9" s="45"/>
      <c r="L9" s="226">
        <v>5.4381000000000004</v>
      </c>
      <c r="M9" s="226">
        <v>5.4524439999999998</v>
      </c>
      <c r="N9" s="226">
        <v>5.4658509999999998</v>
      </c>
      <c r="O9" s="226">
        <v>5.4779580000000001</v>
      </c>
      <c r="P9" s="226">
        <v>5.4893070000000002</v>
      </c>
      <c r="Q9" s="226">
        <v>5.5001009999999999</v>
      </c>
      <c r="R9" s="226">
        <v>5.5105360000000001</v>
      </c>
      <c r="S9" s="226">
        <v>5.5205710000000003</v>
      </c>
      <c r="T9" s="226">
        <v>5.5301629999999999</v>
      </c>
      <c r="U9" s="226">
        <v>5.5392840000000003</v>
      </c>
      <c r="V9" s="226">
        <v>5.547911</v>
      </c>
      <c r="W9" s="226">
        <v>5.5559830000000003</v>
      </c>
      <c r="X9" s="226">
        <v>5.5634670000000002</v>
      </c>
      <c r="Y9" s="226">
        <v>5.5704000000000002</v>
      </c>
      <c r="Z9" s="226">
        <v>5.5767499999999997</v>
      </c>
      <c r="AA9" s="226">
        <v>5.582535</v>
      </c>
      <c r="AB9" s="226">
        <v>5.5877889999999999</v>
      </c>
      <c r="AC9" s="226">
        <v>5.5926239999999998</v>
      </c>
      <c r="AD9" s="226">
        <v>5.5971279999999997</v>
      </c>
      <c r="AE9" s="226">
        <v>5.6013529999999996</v>
      </c>
      <c r="AF9" s="226">
        <v>5.6053949999999997</v>
      </c>
      <c r="AG9" s="226">
        <v>5.6093010000000003</v>
      </c>
      <c r="AH9" s="226">
        <v>5.6131000000000002</v>
      </c>
      <c r="AI9" s="226">
        <v>5.6167939999999996</v>
      </c>
      <c r="AJ9" s="226">
        <v>5.6203570000000003</v>
      </c>
      <c r="AK9" s="226">
        <v>5.6238020000000004</v>
      </c>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row>
    <row r="10" spans="1:85" s="43" customFormat="1">
      <c r="A10" s="5" t="s">
        <v>84</v>
      </c>
      <c r="B10" s="24"/>
      <c r="C10" s="24"/>
      <c r="D10" s="24"/>
      <c r="E10" s="24"/>
      <c r="F10" s="24"/>
      <c r="G10" s="24"/>
      <c r="H10" s="24"/>
      <c r="I10" s="24"/>
      <c r="J10" s="45"/>
      <c r="K10" s="45"/>
      <c r="L10" s="226">
        <v>5.4381000000000004</v>
      </c>
      <c r="M10" s="226">
        <v>5.4529420000000002</v>
      </c>
      <c r="N10" s="226">
        <v>5.4695159999999996</v>
      </c>
      <c r="O10" s="226">
        <v>5.4865250000000003</v>
      </c>
      <c r="P10" s="226">
        <v>5.5035270000000001</v>
      </c>
      <c r="Q10" s="226">
        <v>5.5214650000000001</v>
      </c>
      <c r="R10" s="226">
        <v>5.5392700000000001</v>
      </c>
      <c r="S10" s="226">
        <v>5.5578479999999999</v>
      </c>
      <c r="T10" s="226">
        <v>5.5761149999999997</v>
      </c>
      <c r="U10" s="226">
        <v>5.5940029999999998</v>
      </c>
      <c r="V10" s="226">
        <v>5.6114889999999997</v>
      </c>
      <c r="W10" s="226">
        <v>5.6285340000000001</v>
      </c>
      <c r="X10" s="226">
        <v>5.645073</v>
      </c>
      <c r="Y10" s="226">
        <v>5.6611580000000004</v>
      </c>
      <c r="Z10" s="226">
        <v>5.6767649999999996</v>
      </c>
      <c r="AA10" s="226">
        <v>5.6918949999999997</v>
      </c>
      <c r="AB10" s="226">
        <v>5.7065809999999999</v>
      </c>
      <c r="AC10" s="226">
        <v>5.7209029999999998</v>
      </c>
      <c r="AD10" s="226">
        <v>5.7349800000000002</v>
      </c>
      <c r="AE10" s="226">
        <v>5.7488739999999998</v>
      </c>
      <c r="AF10" s="226">
        <v>5.7626650000000001</v>
      </c>
      <c r="AG10" s="226">
        <v>5.7764110000000004</v>
      </c>
      <c r="AH10" s="226">
        <v>5.7901930000000004</v>
      </c>
      <c r="AI10" s="226">
        <v>5.804011</v>
      </c>
      <c r="AJ10" s="226">
        <v>5.8178479999999997</v>
      </c>
      <c r="AK10" s="226">
        <v>5.8316929999999996</v>
      </c>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row>
    <row r="11" spans="1:85" s="43" customFormat="1">
      <c r="A11" s="5"/>
      <c r="B11" s="24"/>
      <c r="C11" s="24"/>
      <c r="D11" s="24"/>
      <c r="E11" s="24"/>
      <c r="F11" s="24"/>
      <c r="G11" s="24"/>
      <c r="H11" s="24"/>
      <c r="I11" s="24"/>
      <c r="J11" s="45"/>
      <c r="K11" s="45"/>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row>
    <row r="12" spans="1:85" s="27" customFormat="1">
      <c r="A12" s="25" t="s">
        <v>56</v>
      </c>
      <c r="B12" s="170">
        <v>5.2028999999999996</v>
      </c>
      <c r="C12" s="170">
        <v>5.2319000000000004</v>
      </c>
      <c r="D12" s="170">
        <v>5.2622</v>
      </c>
      <c r="E12" s="170">
        <v>5.2999000000000001</v>
      </c>
      <c r="F12" s="170">
        <v>5.3136000000000001</v>
      </c>
      <c r="G12" s="170">
        <v>5.3277000000000001</v>
      </c>
      <c r="H12" s="170">
        <v>5.3475999999999999</v>
      </c>
      <c r="I12" s="170">
        <v>5.3730000000000002</v>
      </c>
      <c r="J12" s="170">
        <v>5.4047000000000001</v>
      </c>
      <c r="K12" s="170">
        <v>5.4248000000000003</v>
      </c>
      <c r="L12" s="227">
        <v>5.4381000000000004</v>
      </c>
      <c r="M12" s="227">
        <v>5.4524439999999998</v>
      </c>
      <c r="N12" s="227">
        <v>5.4646790000000003</v>
      </c>
      <c r="O12" s="227">
        <v>5.4756600000000004</v>
      </c>
      <c r="P12" s="227">
        <v>5.4858900000000004</v>
      </c>
      <c r="Q12" s="227">
        <v>5.4955780000000001</v>
      </c>
      <c r="R12" s="227">
        <v>5.5048659999999998</v>
      </c>
      <c r="S12" s="227">
        <v>5.5137309999999999</v>
      </c>
      <c r="T12" s="227">
        <v>5.5220849999999997</v>
      </c>
      <c r="U12" s="227">
        <v>5.5298879999999997</v>
      </c>
      <c r="V12" s="227">
        <v>5.5371160000000001</v>
      </c>
      <c r="W12" s="227">
        <v>5.543666</v>
      </c>
      <c r="X12" s="227">
        <v>5.5495099999999997</v>
      </c>
      <c r="Y12" s="227">
        <v>5.5546800000000003</v>
      </c>
      <c r="Z12" s="227">
        <v>5.5591540000000004</v>
      </c>
      <c r="AA12" s="227">
        <v>5.5629010000000001</v>
      </c>
      <c r="AB12" s="227">
        <v>5.5659689999999999</v>
      </c>
      <c r="AC12" s="227">
        <v>5.5684560000000003</v>
      </c>
      <c r="AD12" s="227">
        <v>5.5704419999999999</v>
      </c>
      <c r="AE12" s="227">
        <v>5.571993</v>
      </c>
      <c r="AF12" s="227">
        <v>5.5731809999999999</v>
      </c>
      <c r="AG12" s="227">
        <v>5.574058</v>
      </c>
      <c r="AH12" s="227">
        <v>5.574675</v>
      </c>
      <c r="AI12" s="227">
        <v>5.5750120000000001</v>
      </c>
      <c r="AJ12" s="227">
        <v>5.5750780000000004</v>
      </c>
      <c r="AK12" s="227">
        <v>5.5748189999999997</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row>
    <row r="13" spans="1:85" s="43" customFormat="1">
      <c r="A13" s="5" t="s">
        <v>40</v>
      </c>
      <c r="B13" s="24"/>
      <c r="C13" s="24"/>
      <c r="D13" s="24"/>
      <c r="E13" s="24"/>
      <c r="F13" s="24"/>
      <c r="G13" s="24"/>
      <c r="H13" s="24"/>
      <c r="I13" s="24"/>
      <c r="J13" s="45"/>
      <c r="K13" s="45"/>
      <c r="L13" s="226">
        <v>5.4381000000000004</v>
      </c>
      <c r="M13" s="226">
        <v>5.4524439999999998</v>
      </c>
      <c r="N13" s="226">
        <v>5.4635170000000004</v>
      </c>
      <c r="O13" s="226">
        <v>5.4733900000000002</v>
      </c>
      <c r="P13" s="226">
        <v>5.482545</v>
      </c>
      <c r="Q13" s="226">
        <v>5.4911269999999996</v>
      </c>
      <c r="R13" s="226">
        <v>5.4992970000000003</v>
      </c>
      <c r="S13" s="226">
        <v>5.5069900000000001</v>
      </c>
      <c r="T13" s="226">
        <v>5.5140909999999996</v>
      </c>
      <c r="U13" s="226">
        <v>5.5205310000000001</v>
      </c>
      <c r="V13" s="226">
        <v>5.5262479999999998</v>
      </c>
      <c r="W13" s="226">
        <v>5.5311370000000002</v>
      </c>
      <c r="X13" s="226">
        <v>5.5351169999999996</v>
      </c>
      <c r="Y13" s="226">
        <v>5.5381999999999998</v>
      </c>
      <c r="Z13" s="226">
        <v>5.5403320000000003</v>
      </c>
      <c r="AA13" s="226">
        <v>5.5414890000000003</v>
      </c>
      <c r="AB13" s="226">
        <v>5.5416829999999999</v>
      </c>
      <c r="AC13" s="226">
        <v>5.5409740000000003</v>
      </c>
      <c r="AD13" s="226">
        <v>5.5394459999999999</v>
      </c>
      <c r="AE13" s="226">
        <v>5.5371639999999998</v>
      </c>
      <c r="AF13" s="226">
        <v>5.5341649999999998</v>
      </c>
      <c r="AG13" s="226">
        <v>5.5304890000000002</v>
      </c>
      <c r="AH13" s="226">
        <v>5.5261909999999999</v>
      </c>
      <c r="AI13" s="226">
        <v>5.5212459999999997</v>
      </c>
      <c r="AJ13" s="226">
        <v>5.5156599999999996</v>
      </c>
      <c r="AK13" s="226">
        <v>5.5094070000000004</v>
      </c>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row>
    <row r="14" spans="1:85" s="43" customFormat="1">
      <c r="A14" s="5" t="s">
        <v>38</v>
      </c>
      <c r="B14" s="24"/>
      <c r="C14" s="24"/>
      <c r="D14" s="24"/>
      <c r="E14" s="24"/>
      <c r="F14" s="24"/>
      <c r="G14" s="24"/>
      <c r="H14" s="24"/>
      <c r="I14" s="24"/>
      <c r="J14" s="45"/>
      <c r="K14" s="45"/>
      <c r="L14" s="226">
        <v>5.4381000000000004</v>
      </c>
      <c r="M14" s="226">
        <v>5.4524439999999998</v>
      </c>
      <c r="N14" s="226">
        <v>5.4620100000000003</v>
      </c>
      <c r="O14" s="226">
        <v>5.4693069999999997</v>
      </c>
      <c r="P14" s="226">
        <v>5.4749920000000003</v>
      </c>
      <c r="Q14" s="226">
        <v>5.4793810000000001</v>
      </c>
      <c r="R14" s="226">
        <v>5.4827430000000001</v>
      </c>
      <c r="S14" s="226">
        <v>5.4851929999999998</v>
      </c>
      <c r="T14" s="226">
        <v>5.4867340000000002</v>
      </c>
      <c r="U14" s="226">
        <v>5.4875400000000001</v>
      </c>
      <c r="V14" s="226">
        <v>5.4877589999999996</v>
      </c>
      <c r="W14" s="226">
        <v>5.4873430000000001</v>
      </c>
      <c r="X14" s="226">
        <v>5.486256</v>
      </c>
      <c r="Y14" s="226">
        <v>5.4845329999999999</v>
      </c>
      <c r="Z14" s="226">
        <v>5.4821470000000003</v>
      </c>
      <c r="AA14" s="226">
        <v>5.4790619999999999</v>
      </c>
      <c r="AB14" s="226">
        <v>5.475333</v>
      </c>
      <c r="AC14" s="226">
        <v>5.4710260000000002</v>
      </c>
      <c r="AD14" s="226">
        <v>5.4662220000000001</v>
      </c>
      <c r="AE14" s="226">
        <v>5.4609860000000001</v>
      </c>
      <c r="AF14" s="226">
        <v>5.4553690000000001</v>
      </c>
      <c r="AG14" s="226">
        <v>5.4494109999999996</v>
      </c>
      <c r="AH14" s="226">
        <v>5.4430540000000001</v>
      </c>
      <c r="AI14" s="226">
        <v>5.4362789999999999</v>
      </c>
      <c r="AJ14" s="226">
        <v>5.4291010000000002</v>
      </c>
      <c r="AK14" s="226">
        <v>5.4214650000000004</v>
      </c>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row>
    <row r="15" spans="1:85" s="43" customFormat="1">
      <c r="A15" s="5" t="s">
        <v>39</v>
      </c>
      <c r="B15" s="24"/>
      <c r="C15" s="24"/>
      <c r="D15" s="24"/>
      <c r="E15" s="24"/>
      <c r="F15" s="24"/>
      <c r="G15" s="24"/>
      <c r="H15" s="24"/>
      <c r="I15" s="24"/>
      <c r="J15" s="45"/>
      <c r="K15" s="45"/>
      <c r="L15" s="226">
        <v>5.4381000000000004</v>
      </c>
      <c r="M15" s="226">
        <v>5.4519349999999998</v>
      </c>
      <c r="N15" s="226">
        <v>5.4631619999999996</v>
      </c>
      <c r="O15" s="226">
        <v>5.4721060000000001</v>
      </c>
      <c r="P15" s="226">
        <v>5.4797469999999997</v>
      </c>
      <c r="Q15" s="226">
        <v>5.4862679999999999</v>
      </c>
      <c r="R15" s="226">
        <v>5.4918319999999996</v>
      </c>
      <c r="S15" s="226">
        <v>5.4958850000000004</v>
      </c>
      <c r="T15" s="226">
        <v>5.4993249999999998</v>
      </c>
      <c r="U15" s="226">
        <v>5.5021209999999998</v>
      </c>
      <c r="V15" s="226">
        <v>5.5042229999999996</v>
      </c>
      <c r="W15" s="226">
        <v>5.5055550000000002</v>
      </c>
      <c r="X15" s="226">
        <v>5.5060589999999996</v>
      </c>
      <c r="Y15" s="226">
        <v>5.5057879999999999</v>
      </c>
      <c r="Z15" s="226">
        <v>5.5047069999999998</v>
      </c>
      <c r="AA15" s="226">
        <v>5.5028050000000004</v>
      </c>
      <c r="AB15" s="226">
        <v>5.5001379999999997</v>
      </c>
      <c r="AC15" s="226">
        <v>5.4967730000000001</v>
      </c>
      <c r="AD15" s="226">
        <v>5.4928330000000001</v>
      </c>
      <c r="AE15" s="226">
        <v>5.4883819999999996</v>
      </c>
      <c r="AF15" s="226">
        <v>5.4835219999999998</v>
      </c>
      <c r="AG15" s="226">
        <v>5.4783049999999998</v>
      </c>
      <c r="AH15" s="226">
        <v>5.4727509999999997</v>
      </c>
      <c r="AI15" s="226">
        <v>5.4668760000000001</v>
      </c>
      <c r="AJ15" s="226">
        <v>5.4606899999999996</v>
      </c>
      <c r="AK15" s="226">
        <v>5.4541630000000003</v>
      </c>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row>
    <row r="16" spans="1:85" s="43" customFormat="1">
      <c r="A16" s="28" t="s">
        <v>85</v>
      </c>
      <c r="B16" s="29"/>
      <c r="C16" s="29"/>
      <c r="D16" s="29"/>
      <c r="E16" s="29"/>
      <c r="F16" s="29"/>
      <c r="G16" s="29"/>
      <c r="H16" s="29"/>
      <c r="I16" s="29"/>
      <c r="J16" s="46"/>
      <c r="K16" s="46"/>
      <c r="L16" s="228">
        <v>5.4381000000000004</v>
      </c>
      <c r="M16" s="228">
        <v>5.4519349999999998</v>
      </c>
      <c r="N16" s="228">
        <v>5.4593290000000003</v>
      </c>
      <c r="O16" s="228">
        <v>5.463489</v>
      </c>
      <c r="P16" s="228">
        <v>5.4655199999999997</v>
      </c>
      <c r="Q16" s="228">
        <v>5.4656599999999997</v>
      </c>
      <c r="R16" s="228">
        <v>5.4642039999999996</v>
      </c>
      <c r="S16" s="228">
        <v>5.4607200000000002</v>
      </c>
      <c r="T16" s="228">
        <v>5.4561650000000004</v>
      </c>
      <c r="U16" s="228">
        <v>5.4506810000000003</v>
      </c>
      <c r="V16" s="228">
        <v>5.4443669999999997</v>
      </c>
      <c r="W16" s="228">
        <v>5.4371790000000004</v>
      </c>
      <c r="X16" s="228">
        <v>5.4290159999999998</v>
      </c>
      <c r="Y16" s="228">
        <v>5.4198979999999999</v>
      </c>
      <c r="Z16" s="228">
        <v>5.4097920000000004</v>
      </c>
      <c r="AA16" s="228">
        <v>5.3986369999999999</v>
      </c>
      <c r="AB16" s="228">
        <v>5.3864640000000001</v>
      </c>
      <c r="AC16" s="228">
        <v>5.3733149999999998</v>
      </c>
      <c r="AD16" s="228">
        <v>5.3592979999999999</v>
      </c>
      <c r="AE16" s="228">
        <v>5.344468</v>
      </c>
      <c r="AF16" s="228">
        <v>5.3288409999999997</v>
      </c>
      <c r="AG16" s="228">
        <v>5.3124630000000002</v>
      </c>
      <c r="AH16" s="228">
        <v>5.2952950000000003</v>
      </c>
      <c r="AI16" s="228">
        <v>5.2773199999999996</v>
      </c>
      <c r="AJ16" s="228">
        <v>5.2585470000000001</v>
      </c>
      <c r="AK16" s="228">
        <v>5.2389429999999999</v>
      </c>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row>
    <row r="17" spans="1:110">
      <c r="A17" s="9"/>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110">
      <c r="A18" s="397" t="s">
        <v>235</v>
      </c>
      <c r="B18" s="397"/>
      <c r="C18" s="397"/>
      <c r="D18" s="397"/>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110">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110" ht="15" customHeight="1">
      <c r="A20" s="9"/>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c r="A21" s="9"/>
      <c r="B21" s="13"/>
      <c r="C21" s="13"/>
      <c r="D21" s="13"/>
      <c r="E21" s="13"/>
      <c r="F21" s="13"/>
      <c r="G21" s="13"/>
      <c r="H21" s="13"/>
      <c r="I21" s="13"/>
      <c r="K21" s="13"/>
      <c r="L21" s="13"/>
      <c r="M21" s="13"/>
      <c r="N21" s="13"/>
      <c r="O21" s="13"/>
      <c r="P21" s="13"/>
      <c r="Q21" s="13"/>
      <c r="R21" s="13"/>
      <c r="S21" s="13"/>
      <c r="T21" s="13"/>
      <c r="U21" s="13"/>
      <c r="W21" s="13"/>
      <c r="X21" s="13"/>
      <c r="Y21" s="13"/>
      <c r="Z21" s="13"/>
      <c r="AA21" s="13"/>
      <c r="AB21" s="13"/>
      <c r="AC21" s="13"/>
      <c r="AD21" s="13"/>
      <c r="AE21" s="13"/>
      <c r="AF21" s="13"/>
      <c r="AG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c r="A22" s="9"/>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c r="A23" s="9"/>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c r="A24" s="9"/>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c r="A25" s="9"/>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c r="A26" s="9"/>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c r="A27" s="9"/>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c r="A28" s="9"/>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c r="A29" s="9"/>
      <c r="AL29" s="47"/>
      <c r="AM29" s="47"/>
      <c r="AN29" s="47"/>
      <c r="AO29" s="47"/>
      <c r="AP29" s="47"/>
      <c r="AQ29" s="47"/>
      <c r="AR29" s="47"/>
      <c r="AS29" s="47"/>
      <c r="AT29" s="47"/>
      <c r="AU29" s="47"/>
      <c r="AV29" s="47"/>
      <c r="AW29" s="47"/>
      <c r="AX29" s="47"/>
      <c r="AY29" s="47"/>
      <c r="AZ29" s="47"/>
      <c r="BA29" s="47"/>
      <c r="BB29" s="47"/>
      <c r="BC29" s="10"/>
      <c r="BD29" s="47"/>
      <c r="BE29" s="47"/>
      <c r="BF29" s="44"/>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row>
    <row r="30" spans="1:110">
      <c r="BD30" s="42"/>
      <c r="BF30" s="44"/>
    </row>
    <row r="31" spans="1:110">
      <c r="BD31" s="42"/>
      <c r="BF31" s="44"/>
    </row>
    <row r="32" spans="1:110">
      <c r="BF32" s="44"/>
    </row>
    <row r="33" spans="58:58">
      <c r="BF33" s="44"/>
    </row>
  </sheetData>
  <mergeCells count="3">
    <mergeCell ref="A1:I1"/>
    <mergeCell ref="A3:A4"/>
    <mergeCell ref="K1:L1"/>
  </mergeCells>
  <phoneticPr fontId="16" type="noConversion"/>
  <hyperlinks>
    <hyperlink ref="K1" location="Contents!A1" display="back to contents"/>
  </hyperlinks>
  <pageMargins left="0.75" right="0.75" top="1" bottom="1" header="0.5" footer="0.5"/>
  <pageSetup paperSize="9" scale="1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selection sqref="A1:D1"/>
    </sheetView>
  </sheetViews>
  <sheetFormatPr defaultColWidth="9.140625" defaultRowHeight="12.75"/>
  <cols>
    <col min="1" max="1" width="22" style="95" customWidth="1"/>
    <col min="2" max="2" width="20.85546875" style="95" customWidth="1"/>
    <col min="3" max="3" width="9.140625" style="95"/>
    <col min="4" max="4" width="24.140625" style="95" customWidth="1"/>
    <col min="5" max="6" width="11.7109375" style="95" bestFit="1" customWidth="1"/>
    <col min="7" max="16384" width="9.140625" style="95"/>
  </cols>
  <sheetData>
    <row r="1" spans="1:11" ht="18" customHeight="1">
      <c r="A1" s="549" t="s">
        <v>218</v>
      </c>
      <c r="B1" s="549"/>
      <c r="C1" s="549"/>
      <c r="D1" s="549"/>
      <c r="E1" s="364"/>
      <c r="F1" s="521" t="s">
        <v>230</v>
      </c>
      <c r="G1" s="521"/>
      <c r="H1" s="364"/>
      <c r="I1" s="424"/>
      <c r="J1" s="424"/>
    </row>
    <row r="2" spans="1:11" ht="15" customHeight="1">
      <c r="A2" s="96"/>
    </row>
    <row r="3" spans="1:11" ht="15" customHeight="1">
      <c r="A3" s="550" t="s">
        <v>95</v>
      </c>
      <c r="B3" s="552" t="s">
        <v>96</v>
      </c>
    </row>
    <row r="4" spans="1:11" s="97" customFormat="1">
      <c r="A4" s="551"/>
      <c r="B4" s="553"/>
    </row>
    <row r="5" spans="1:11" s="97" customFormat="1">
      <c r="A5" s="385"/>
      <c r="B5" s="386"/>
    </row>
    <row r="6" spans="1:11">
      <c r="A6" s="98" t="s">
        <v>23</v>
      </c>
      <c r="B6" s="237">
        <v>-0.19251194684326717</v>
      </c>
      <c r="C6" s="392"/>
      <c r="D6" s="392"/>
      <c r="E6" s="100"/>
      <c r="F6" s="101"/>
      <c r="K6" s="99"/>
    </row>
    <row r="7" spans="1:11">
      <c r="A7" s="98" t="s">
        <v>11</v>
      </c>
      <c r="B7" s="237">
        <v>-0.16793479293858724</v>
      </c>
      <c r="C7" s="392"/>
      <c r="D7" s="392"/>
      <c r="E7" s="100"/>
      <c r="F7" s="101"/>
      <c r="K7" s="99"/>
    </row>
    <row r="8" spans="1:11">
      <c r="A8" s="98" t="s">
        <v>25</v>
      </c>
      <c r="B8" s="237">
        <v>-0.15570733553248872</v>
      </c>
      <c r="C8" s="392"/>
      <c r="D8" s="392"/>
      <c r="E8" s="100"/>
      <c r="F8" s="101"/>
      <c r="K8" s="99"/>
    </row>
    <row r="9" spans="1:11">
      <c r="A9" s="98" t="s">
        <v>72</v>
      </c>
      <c r="B9" s="238">
        <v>-0.13061281556198001</v>
      </c>
      <c r="C9" s="392"/>
      <c r="D9" s="392"/>
      <c r="E9" s="100"/>
      <c r="F9" s="101"/>
      <c r="K9" s="99"/>
    </row>
    <row r="10" spans="1:11">
      <c r="A10" s="98" t="s">
        <v>30</v>
      </c>
      <c r="B10" s="238">
        <v>-0.11853329265193736</v>
      </c>
      <c r="C10" s="392"/>
      <c r="D10" s="392"/>
      <c r="E10" s="100"/>
      <c r="F10" s="101"/>
      <c r="K10" s="99"/>
    </row>
    <row r="11" spans="1:11">
      <c r="A11" s="98" t="s">
        <v>19</v>
      </c>
      <c r="B11" s="238">
        <v>-7.6095656290542046E-2</v>
      </c>
      <c r="C11" s="392"/>
      <c r="D11" s="392"/>
      <c r="E11" s="100"/>
      <c r="F11" s="101"/>
      <c r="K11" s="99"/>
    </row>
    <row r="12" spans="1:11">
      <c r="A12" s="98" t="s">
        <v>29</v>
      </c>
      <c r="B12" s="238">
        <v>-7.2055490671630737E-2</v>
      </c>
      <c r="C12" s="392"/>
      <c r="D12" s="392"/>
      <c r="E12" s="100"/>
      <c r="F12" s="101"/>
      <c r="K12" s="99"/>
    </row>
    <row r="13" spans="1:11">
      <c r="A13" s="98" t="s">
        <v>20</v>
      </c>
      <c r="B13" s="238">
        <v>-5.8672451679323681E-2</v>
      </c>
      <c r="C13" s="392"/>
      <c r="D13" s="392"/>
      <c r="E13" s="100"/>
      <c r="F13" s="101"/>
      <c r="K13" s="99"/>
    </row>
    <row r="14" spans="1:11">
      <c r="A14" s="98" t="s">
        <v>28</v>
      </c>
      <c r="B14" s="237">
        <v>-5.7866079787317941E-2</v>
      </c>
      <c r="C14" s="392"/>
      <c r="D14" s="392"/>
      <c r="E14" s="100"/>
      <c r="F14" s="101"/>
      <c r="K14" s="99"/>
    </row>
    <row r="15" spans="1:11">
      <c r="A15" s="102" t="s">
        <v>22</v>
      </c>
      <c r="B15" s="237">
        <v>-5.3216312360962137E-2</v>
      </c>
      <c r="C15" s="392"/>
      <c r="D15" s="392"/>
      <c r="E15" s="100"/>
      <c r="F15" s="101"/>
      <c r="K15" s="99"/>
    </row>
    <row r="16" spans="1:11">
      <c r="A16" s="98" t="s">
        <v>33</v>
      </c>
      <c r="B16" s="238">
        <v>-4.2159460015579298E-2</v>
      </c>
      <c r="C16" s="392"/>
      <c r="D16" s="392"/>
      <c r="E16" s="100"/>
      <c r="F16" s="101"/>
      <c r="K16" s="99"/>
    </row>
    <row r="17" spans="1:11">
      <c r="A17" s="98" t="s">
        <v>15</v>
      </c>
      <c r="B17" s="237">
        <v>-3.3265788968966738E-2</v>
      </c>
      <c r="C17" s="392"/>
      <c r="D17" s="392"/>
      <c r="E17" s="100"/>
      <c r="F17" s="101"/>
      <c r="K17" s="99"/>
    </row>
    <row r="18" spans="1:11">
      <c r="A18" s="98" t="s">
        <v>32</v>
      </c>
      <c r="B18" s="237">
        <v>-8.4383224957423758E-3</v>
      </c>
      <c r="C18" s="392"/>
      <c r="D18" s="392"/>
      <c r="E18" s="100"/>
      <c r="F18" s="101"/>
      <c r="K18" s="99"/>
    </row>
    <row r="19" spans="1:11">
      <c r="A19" s="98" t="s">
        <v>129</v>
      </c>
      <c r="B19" s="238">
        <v>2.7584211391929636E-3</v>
      </c>
      <c r="C19" s="392"/>
      <c r="D19" s="392"/>
      <c r="E19" s="100"/>
      <c r="F19" s="101"/>
      <c r="K19" s="99"/>
    </row>
    <row r="20" spans="1:11">
      <c r="A20" s="98" t="s">
        <v>17</v>
      </c>
      <c r="B20" s="238">
        <v>3.7617469568103782E-3</v>
      </c>
      <c r="C20" s="392"/>
      <c r="D20" s="392"/>
      <c r="E20" s="100"/>
      <c r="F20" s="101"/>
      <c r="K20" s="99"/>
    </row>
    <row r="21" spans="1:11">
      <c r="A21" s="98" t="s">
        <v>13</v>
      </c>
      <c r="B21" s="238">
        <v>6.2753623218164203E-3</v>
      </c>
      <c r="C21" s="392"/>
      <c r="E21" s="100"/>
      <c r="F21" s="101"/>
      <c r="K21" s="99"/>
    </row>
    <row r="22" spans="1:11">
      <c r="A22" s="98" t="s">
        <v>77</v>
      </c>
      <c r="B22" s="237">
        <v>2.4693665126645212E-2</v>
      </c>
      <c r="C22" s="392"/>
      <c r="E22" s="100"/>
      <c r="F22" s="101"/>
      <c r="K22" s="99"/>
    </row>
    <row r="23" spans="1:11">
      <c r="A23" s="216" t="s">
        <v>6</v>
      </c>
      <c r="B23" s="238">
        <v>2.5139999999999999E-2</v>
      </c>
      <c r="C23" s="392"/>
      <c r="E23" s="100"/>
      <c r="F23" s="101"/>
      <c r="K23" s="99"/>
    </row>
    <row r="24" spans="1:11">
      <c r="A24" s="217" t="s">
        <v>5</v>
      </c>
      <c r="B24" s="239">
        <v>3.7170000000000002E-2</v>
      </c>
      <c r="C24" s="392"/>
      <c r="E24" s="100"/>
      <c r="F24" s="101"/>
      <c r="K24" s="99"/>
    </row>
    <row r="25" spans="1:11">
      <c r="A25" s="98" t="s">
        <v>27</v>
      </c>
      <c r="B25" s="238">
        <v>4.3505287559271577E-2</v>
      </c>
      <c r="C25" s="392"/>
      <c r="E25" s="100"/>
      <c r="F25" s="101"/>
      <c r="K25" s="99"/>
    </row>
    <row r="26" spans="1:11">
      <c r="A26" s="217" t="s">
        <v>4</v>
      </c>
      <c r="B26" s="239">
        <v>5.7160000000000002E-2</v>
      </c>
      <c r="C26" s="392"/>
      <c r="E26" s="100"/>
      <c r="F26" s="101"/>
      <c r="K26" s="99"/>
    </row>
    <row r="27" spans="1:11">
      <c r="A27" s="105" t="s">
        <v>16</v>
      </c>
      <c r="B27" s="238">
        <v>6.2411057101836247E-2</v>
      </c>
      <c r="C27" s="392"/>
      <c r="E27" s="100"/>
      <c r="F27" s="101"/>
      <c r="K27" s="99"/>
    </row>
    <row r="28" spans="1:11">
      <c r="A28" s="157" t="s">
        <v>18</v>
      </c>
      <c r="B28" s="239">
        <v>6.4572726308571152E-2</v>
      </c>
      <c r="C28" s="392"/>
      <c r="E28" s="100"/>
      <c r="F28" s="101"/>
      <c r="K28" s="99"/>
    </row>
    <row r="29" spans="1:11">
      <c r="A29" s="105" t="s">
        <v>10</v>
      </c>
      <c r="B29" s="237">
        <v>8.7350372927736938E-2</v>
      </c>
      <c r="C29" s="392"/>
      <c r="E29" s="100"/>
      <c r="F29" s="101"/>
      <c r="K29" s="99"/>
    </row>
    <row r="30" spans="1:11">
      <c r="A30" s="217" t="s">
        <v>55</v>
      </c>
      <c r="B30" s="239">
        <v>9.0050000000000005E-2</v>
      </c>
      <c r="C30" s="392"/>
      <c r="E30" s="100"/>
      <c r="F30" s="101"/>
      <c r="K30" s="99"/>
    </row>
    <row r="31" spans="1:11">
      <c r="A31" s="103" t="s">
        <v>9</v>
      </c>
      <c r="B31" s="240">
        <v>0.10301739904267236</v>
      </c>
      <c r="C31" s="392"/>
      <c r="E31" s="100"/>
      <c r="F31" s="101"/>
      <c r="K31" s="99"/>
    </row>
    <row r="32" spans="1:11">
      <c r="A32" s="218" t="s">
        <v>7</v>
      </c>
      <c r="B32" s="240">
        <v>0.10302</v>
      </c>
      <c r="C32" s="392"/>
      <c r="E32" s="100"/>
      <c r="F32" s="101"/>
      <c r="K32" s="99"/>
    </row>
    <row r="33" spans="1:11">
      <c r="A33" s="98" t="s">
        <v>14</v>
      </c>
      <c r="B33" s="237">
        <v>0.10848700700028886</v>
      </c>
      <c r="C33" s="392"/>
      <c r="E33" s="100"/>
      <c r="F33" s="101"/>
      <c r="K33" s="99"/>
    </row>
    <row r="34" spans="1:11">
      <c r="A34" s="105" t="s">
        <v>34</v>
      </c>
      <c r="B34" s="238">
        <v>0.15413306735246626</v>
      </c>
      <c r="C34" s="392"/>
      <c r="E34" s="100"/>
      <c r="F34" s="101"/>
      <c r="K34" s="99"/>
    </row>
    <row r="35" spans="1:11">
      <c r="A35" s="98" t="s">
        <v>130</v>
      </c>
      <c r="B35" s="238">
        <v>0.15515038076974305</v>
      </c>
      <c r="C35" s="392"/>
      <c r="E35" s="100"/>
      <c r="F35" s="101"/>
    </row>
    <row r="36" spans="1:11">
      <c r="A36" s="98" t="s">
        <v>21</v>
      </c>
      <c r="B36" s="237">
        <v>0.18124057012350137</v>
      </c>
      <c r="C36" s="392"/>
      <c r="E36" s="100"/>
      <c r="F36" s="101"/>
    </row>
    <row r="37" spans="1:11">
      <c r="A37" s="98" t="s">
        <v>131</v>
      </c>
      <c r="B37" s="237">
        <v>0.23256134309083082</v>
      </c>
      <c r="C37" s="392"/>
      <c r="E37" s="100"/>
      <c r="F37" s="101"/>
    </row>
    <row r="38" spans="1:11">
      <c r="A38" s="98" t="s">
        <v>12</v>
      </c>
      <c r="B38" s="237">
        <v>0.24958460420533279</v>
      </c>
      <c r="C38" s="392"/>
      <c r="E38" s="100"/>
      <c r="F38" s="101"/>
    </row>
    <row r="39" spans="1:11">
      <c r="A39" s="98" t="s">
        <v>31</v>
      </c>
      <c r="B39" s="238">
        <v>0.26683274965163878</v>
      </c>
      <c r="C39" s="392"/>
      <c r="E39" s="100"/>
      <c r="F39" s="101"/>
    </row>
    <row r="40" spans="1:11">
      <c r="A40" s="98" t="s">
        <v>26</v>
      </c>
      <c r="B40" s="237">
        <v>0.41779184824080673</v>
      </c>
      <c r="C40" s="392"/>
      <c r="E40" s="100"/>
      <c r="F40" s="101"/>
    </row>
    <row r="41" spans="1:11">
      <c r="A41" s="103" t="s">
        <v>24</v>
      </c>
      <c r="B41" s="239">
        <v>0.44520892683615587</v>
      </c>
      <c r="C41" s="392"/>
      <c r="E41" s="100"/>
      <c r="F41" s="101"/>
    </row>
    <row r="42" spans="1:11">
      <c r="A42" s="387"/>
      <c r="B42" s="106"/>
      <c r="E42" s="100"/>
      <c r="F42" s="101"/>
    </row>
    <row r="43" spans="1:11">
      <c r="A43" s="104"/>
      <c r="B43" s="103"/>
      <c r="E43" s="100"/>
      <c r="F43" s="101"/>
    </row>
    <row r="44" spans="1:11">
      <c r="A44" s="107" t="s">
        <v>67</v>
      </c>
      <c r="B44" s="108"/>
      <c r="E44" s="100"/>
      <c r="F44" s="101"/>
    </row>
    <row r="45" spans="1:11" ht="11.25" customHeight="1">
      <c r="A45" s="548" t="s">
        <v>217</v>
      </c>
      <c r="B45" s="548"/>
      <c r="C45" s="548"/>
      <c r="D45" s="548"/>
      <c r="E45" s="548"/>
      <c r="F45" s="101"/>
    </row>
    <row r="46" spans="1:11" ht="11.25" customHeight="1">
      <c r="A46" s="548"/>
      <c r="B46" s="548"/>
      <c r="C46" s="548"/>
      <c r="D46" s="548"/>
      <c r="E46" s="548"/>
      <c r="F46" s="109"/>
      <c r="G46" s="109"/>
    </row>
    <row r="47" spans="1:11" ht="11.25" customHeight="1">
      <c r="A47" s="548"/>
      <c r="B47" s="548"/>
      <c r="C47" s="548"/>
      <c r="D47" s="548"/>
      <c r="E47" s="548"/>
    </row>
    <row r="48" spans="1:11" ht="11.25" customHeight="1">
      <c r="A48" s="548"/>
      <c r="B48" s="548"/>
      <c r="C48" s="548"/>
      <c r="D48" s="548"/>
      <c r="E48" s="548"/>
    </row>
    <row r="49" spans="1:5" ht="11.25" customHeight="1">
      <c r="A49" s="110"/>
      <c r="B49" s="110"/>
      <c r="C49" s="111"/>
      <c r="D49" s="111"/>
      <c r="E49" s="111"/>
    </row>
    <row r="50" spans="1:5" ht="11.25" customHeight="1">
      <c r="A50" s="397" t="s">
        <v>235</v>
      </c>
      <c r="B50" s="397"/>
      <c r="C50" s="397"/>
      <c r="D50" s="397"/>
      <c r="E50" s="111"/>
    </row>
    <row r="51" spans="1:5" ht="11.25" customHeight="1">
      <c r="C51" s="110"/>
      <c r="D51" s="110"/>
      <c r="E51" s="110"/>
    </row>
    <row r="52" spans="1:5" ht="11.25" customHeight="1"/>
  </sheetData>
  <sortState ref="A6:B41">
    <sortCondition ref="B6:B41"/>
  </sortState>
  <mergeCells count="6">
    <mergeCell ref="I1:J1"/>
    <mergeCell ref="A45:E48"/>
    <mergeCell ref="A1:D1"/>
    <mergeCell ref="F1:G1"/>
    <mergeCell ref="A3:A4"/>
    <mergeCell ref="B3:B4"/>
  </mergeCells>
  <hyperlinks>
    <hyperlink ref="F1" location="Contents!A1" display="back to contents"/>
  </hyperlink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M16"/>
  <sheetViews>
    <sheetView zoomScaleNormal="100" workbookViewId="0">
      <selection sqref="A1:G1"/>
    </sheetView>
  </sheetViews>
  <sheetFormatPr defaultColWidth="9.140625" defaultRowHeight="12.75"/>
  <cols>
    <col min="1" max="1" width="38.5703125" style="36" customWidth="1"/>
    <col min="2" max="4" width="9.140625" style="36" customWidth="1"/>
    <col min="5" max="31" width="10.85546875" style="36" bestFit="1" customWidth="1"/>
    <col min="32" max="35" width="11" style="36" bestFit="1" customWidth="1"/>
    <col min="36" max="39" width="11.140625" style="36" bestFit="1" customWidth="1"/>
    <col min="40" max="58" width="10.85546875" style="36" bestFit="1" customWidth="1"/>
    <col min="59" max="59" width="11.42578125" style="36" bestFit="1" customWidth="1"/>
    <col min="60" max="16384" width="9.140625" style="36"/>
  </cols>
  <sheetData>
    <row r="1" spans="1:91" s="30" customFormat="1" ht="18" customHeight="1">
      <c r="A1" s="511" t="s">
        <v>220</v>
      </c>
      <c r="B1" s="511"/>
      <c r="C1" s="511"/>
      <c r="D1" s="511"/>
      <c r="E1" s="511"/>
      <c r="F1" s="511"/>
      <c r="G1" s="511"/>
      <c r="H1" s="358"/>
      <c r="I1" s="506" t="s">
        <v>230</v>
      </c>
      <c r="J1" s="506"/>
      <c r="K1" s="355"/>
      <c r="L1" s="355"/>
      <c r="M1" s="355"/>
    </row>
    <row r="2" spans="1:91" ht="15" customHeight="1"/>
    <row r="3" spans="1:91" ht="12.75" customHeight="1">
      <c r="A3" s="17" t="s">
        <v>219</v>
      </c>
      <c r="B3" s="38">
        <v>2003</v>
      </c>
      <c r="C3" s="38">
        <v>2004</v>
      </c>
      <c r="D3" s="38">
        <v>2005</v>
      </c>
      <c r="E3" s="38">
        <v>2006</v>
      </c>
      <c r="F3" s="38">
        <v>2007</v>
      </c>
      <c r="G3" s="38">
        <v>2008</v>
      </c>
      <c r="H3" s="38">
        <v>2009</v>
      </c>
      <c r="I3" s="38">
        <v>2010</v>
      </c>
      <c r="J3" s="38">
        <v>2011</v>
      </c>
      <c r="K3" s="38">
        <v>2012</v>
      </c>
      <c r="L3" s="38">
        <v>2013</v>
      </c>
      <c r="M3" s="38">
        <v>2014</v>
      </c>
      <c r="N3" s="38">
        <v>2015</v>
      </c>
      <c r="O3" s="38">
        <v>2016</v>
      </c>
      <c r="P3" s="38">
        <v>2017</v>
      </c>
      <c r="Q3" s="38">
        <v>2018</v>
      </c>
      <c r="R3" s="38">
        <v>2019</v>
      </c>
      <c r="S3" s="38">
        <v>2020</v>
      </c>
      <c r="T3" s="38">
        <v>2021</v>
      </c>
      <c r="U3" s="38">
        <v>2022</v>
      </c>
      <c r="V3" s="38">
        <v>2023</v>
      </c>
      <c r="W3" s="38">
        <v>2024</v>
      </c>
      <c r="X3" s="38">
        <v>2025</v>
      </c>
      <c r="Y3" s="38">
        <v>2026</v>
      </c>
      <c r="Z3" s="38">
        <v>2027</v>
      </c>
      <c r="AA3" s="38">
        <v>2028</v>
      </c>
      <c r="AB3" s="38">
        <v>2029</v>
      </c>
      <c r="AC3" s="38">
        <v>2030</v>
      </c>
      <c r="AD3" s="38">
        <v>2031</v>
      </c>
      <c r="AE3" s="38">
        <v>2032</v>
      </c>
      <c r="AF3" s="38">
        <v>2033</v>
      </c>
      <c r="AG3" s="38">
        <v>2034</v>
      </c>
      <c r="AH3" s="38">
        <v>2035</v>
      </c>
      <c r="AI3" s="38">
        <v>2036</v>
      </c>
      <c r="AJ3" s="38">
        <v>2037</v>
      </c>
      <c r="AK3" s="38">
        <v>2038</v>
      </c>
      <c r="AL3" s="38">
        <v>2039</v>
      </c>
      <c r="AM3" s="38">
        <v>2040</v>
      </c>
      <c r="AN3" s="38">
        <v>2041</v>
      </c>
      <c r="AO3" s="38">
        <v>2042</v>
      </c>
      <c r="AP3" s="38">
        <v>2043</v>
      </c>
    </row>
    <row r="4" spans="1:91" s="347" customFormat="1" ht="12.75" customHeight="1">
      <c r="A4" s="16"/>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row>
    <row r="5" spans="1:91" s="33" customFormat="1">
      <c r="A5" s="33" t="s">
        <v>142</v>
      </c>
      <c r="B5" s="94">
        <v>5.0685000000000002</v>
      </c>
      <c r="C5" s="94">
        <v>5.0842999999999998</v>
      </c>
      <c r="D5" s="94">
        <v>5.1101999999999999</v>
      </c>
      <c r="E5" s="94">
        <v>5.133</v>
      </c>
      <c r="F5" s="94">
        <v>5.17</v>
      </c>
      <c r="G5" s="94">
        <v>5.2028999999999996</v>
      </c>
      <c r="H5" s="94">
        <v>5.2319000000000004</v>
      </c>
      <c r="I5" s="94">
        <v>5.2622</v>
      </c>
      <c r="J5" s="94">
        <v>5.2999000000000001</v>
      </c>
      <c r="K5" s="94">
        <v>5.3136000000000001</v>
      </c>
      <c r="L5" s="94">
        <v>5.3277000000000001</v>
      </c>
      <c r="M5" s="94">
        <v>5.3475999999999999</v>
      </c>
      <c r="N5" s="94">
        <v>5.3730000000000002</v>
      </c>
      <c r="O5" s="94">
        <v>5.4047000000000001</v>
      </c>
      <c r="P5" s="94">
        <v>5.4248000000000003</v>
      </c>
      <c r="Q5" s="94">
        <v>5.4381000000000004</v>
      </c>
      <c r="R5" s="94"/>
      <c r="S5" s="94"/>
      <c r="T5" s="94"/>
      <c r="U5" s="94"/>
      <c r="V5" s="94"/>
      <c r="W5" s="94"/>
      <c r="X5" s="94"/>
      <c r="Y5" s="94"/>
      <c r="Z5" s="94"/>
      <c r="AA5" s="94"/>
      <c r="AB5" s="94"/>
      <c r="AC5" s="94"/>
      <c r="AD5" s="94"/>
      <c r="AE5" s="177"/>
      <c r="AF5" s="177"/>
      <c r="AG5" s="177"/>
      <c r="AH5" s="177"/>
      <c r="AI5" s="177"/>
      <c r="AJ5" s="177"/>
      <c r="AK5" s="177"/>
      <c r="AL5" s="177"/>
      <c r="AM5" s="177"/>
      <c r="AN5" s="94"/>
      <c r="AO5" s="94"/>
      <c r="AP5" s="94"/>
    </row>
    <row r="6" spans="1:91" s="33" customFormat="1">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177"/>
      <c r="AF6" s="177"/>
      <c r="AG6" s="177"/>
      <c r="AH6" s="177"/>
      <c r="AI6" s="177"/>
      <c r="AJ6" s="177"/>
      <c r="AK6" s="177"/>
      <c r="AL6" s="177"/>
      <c r="AM6" s="177"/>
      <c r="AN6" s="94"/>
      <c r="AO6" s="94"/>
      <c r="AP6" s="94"/>
    </row>
    <row r="7" spans="1:91" s="33" customFormat="1" ht="12.75" customHeight="1">
      <c r="A7" s="229" t="s">
        <v>134</v>
      </c>
      <c r="B7" s="40"/>
      <c r="C7" s="40"/>
      <c r="D7" s="40"/>
      <c r="E7" s="40"/>
      <c r="F7" s="40"/>
      <c r="G7" s="40"/>
      <c r="H7" s="40"/>
      <c r="I7" s="40"/>
      <c r="J7" s="40"/>
      <c r="K7" s="40"/>
      <c r="L7" s="40"/>
      <c r="M7" s="40"/>
      <c r="N7" s="40"/>
      <c r="O7" s="40"/>
      <c r="P7" s="94"/>
      <c r="Q7" s="40">
        <v>5.4381000000000004</v>
      </c>
      <c r="R7" s="40">
        <v>5.4524439999999998</v>
      </c>
      <c r="S7" s="40">
        <v>5.4646790000000003</v>
      </c>
      <c r="T7" s="40">
        <v>5.4756600000000004</v>
      </c>
      <c r="U7" s="40">
        <v>5.4858900000000004</v>
      </c>
      <c r="V7" s="40">
        <v>5.4955780000000001</v>
      </c>
      <c r="W7" s="40">
        <v>5.5048659999999998</v>
      </c>
      <c r="X7" s="40">
        <v>5.5137309999999999</v>
      </c>
      <c r="Y7" s="40">
        <v>5.5220849999999997</v>
      </c>
      <c r="Z7" s="40">
        <v>5.5298879999999997</v>
      </c>
      <c r="AA7" s="40">
        <v>5.5371160000000001</v>
      </c>
      <c r="AB7" s="40">
        <v>5.543666</v>
      </c>
      <c r="AC7" s="40">
        <v>5.5495099999999997</v>
      </c>
      <c r="AD7" s="40">
        <v>5.5546800000000003</v>
      </c>
      <c r="AE7" s="40">
        <v>5.5591540000000004</v>
      </c>
      <c r="AF7" s="40">
        <v>5.5629010000000001</v>
      </c>
      <c r="AG7" s="40">
        <v>5.5659689999999999</v>
      </c>
      <c r="AH7" s="40">
        <v>5.5684560000000003</v>
      </c>
      <c r="AI7" s="40">
        <v>5.5704419999999999</v>
      </c>
      <c r="AJ7" s="40">
        <v>5.571993</v>
      </c>
      <c r="AK7" s="40">
        <v>5.5731809999999999</v>
      </c>
      <c r="AL7" s="40">
        <v>5.574058</v>
      </c>
      <c r="AM7" s="40">
        <v>5.574675</v>
      </c>
      <c r="AN7" s="40">
        <v>5.5750120000000001</v>
      </c>
      <c r="AO7" s="40">
        <v>5.5750780000000004</v>
      </c>
      <c r="AP7" s="40">
        <v>5.5748189999999997</v>
      </c>
    </row>
    <row r="8" spans="1:91">
      <c r="A8" s="36" t="s">
        <v>93</v>
      </c>
      <c r="B8" s="40"/>
      <c r="C8" s="40"/>
      <c r="D8" s="40"/>
      <c r="E8" s="40"/>
      <c r="F8" s="40"/>
      <c r="G8" s="40"/>
      <c r="H8" s="40"/>
      <c r="I8" s="40"/>
      <c r="J8" s="40"/>
      <c r="K8" s="40"/>
      <c r="L8" s="40"/>
      <c r="M8" s="40"/>
      <c r="N8" s="40"/>
      <c r="O8" s="40">
        <v>5.4047000000000001</v>
      </c>
      <c r="P8" s="40">
        <v>5.4259979999999999</v>
      </c>
      <c r="Q8" s="40">
        <v>5.4490800000000004</v>
      </c>
      <c r="R8" s="40">
        <v>5.4703239999999997</v>
      </c>
      <c r="S8" s="40">
        <v>5.4906040000000003</v>
      </c>
      <c r="T8" s="40">
        <v>5.5084609999999996</v>
      </c>
      <c r="U8" s="40">
        <v>5.5237759999999998</v>
      </c>
      <c r="V8" s="40">
        <v>5.5379589999999999</v>
      </c>
      <c r="W8" s="40">
        <v>5.5519410000000002</v>
      </c>
      <c r="X8" s="40">
        <v>5.5656119999999998</v>
      </c>
      <c r="Y8" s="40">
        <v>5.5788219999999997</v>
      </c>
      <c r="Z8" s="40">
        <v>5.5914710000000003</v>
      </c>
      <c r="AA8" s="40">
        <v>5.6035430000000002</v>
      </c>
      <c r="AB8" s="40">
        <v>5.614884</v>
      </c>
      <c r="AC8" s="40">
        <v>5.6253700000000002</v>
      </c>
      <c r="AD8" s="40">
        <v>5.6350610000000003</v>
      </c>
      <c r="AE8" s="40">
        <v>5.6438569999999997</v>
      </c>
      <c r="AF8" s="40">
        <v>5.6517850000000003</v>
      </c>
      <c r="AG8" s="40">
        <v>5.6588710000000004</v>
      </c>
      <c r="AH8" s="40">
        <v>5.6652089999999999</v>
      </c>
      <c r="AI8" s="40">
        <v>5.6708949999999998</v>
      </c>
      <c r="AJ8" s="40">
        <v>5.6760450000000002</v>
      </c>
      <c r="AK8" s="40">
        <v>5.6808040000000002</v>
      </c>
      <c r="AL8" s="40">
        <v>5.685244</v>
      </c>
      <c r="AM8" s="40">
        <v>5.6893950000000002</v>
      </c>
      <c r="AN8" s="40">
        <v>5.6932010000000002</v>
      </c>
      <c r="AO8" s="40">
        <v>5.6966330000000003</v>
      </c>
      <c r="AP8" s="40">
        <v>5.6997010000000001</v>
      </c>
    </row>
    <row r="9" spans="1:91">
      <c r="A9" s="39" t="s">
        <v>71</v>
      </c>
      <c r="B9" s="388"/>
      <c r="C9" s="388"/>
      <c r="D9" s="388"/>
      <c r="E9" s="388"/>
      <c r="F9" s="388"/>
      <c r="G9" s="388"/>
      <c r="H9" s="388"/>
      <c r="I9" s="388"/>
      <c r="J9" s="388"/>
      <c r="K9" s="388"/>
      <c r="L9" s="388"/>
      <c r="M9" s="388">
        <v>5.3475999999999999</v>
      </c>
      <c r="N9" s="388">
        <v>5.3647320000000001</v>
      </c>
      <c r="O9" s="388">
        <v>5.3802779999999997</v>
      </c>
      <c r="P9" s="388">
        <v>5.395632</v>
      </c>
      <c r="Q9" s="388">
        <v>5.411524</v>
      </c>
      <c r="R9" s="388">
        <v>5.4279820000000001</v>
      </c>
      <c r="S9" s="388">
        <v>5.4449189999999996</v>
      </c>
      <c r="T9" s="388">
        <v>5.4622549999999999</v>
      </c>
      <c r="U9" s="388">
        <v>5.4796509999999996</v>
      </c>
      <c r="V9" s="388">
        <v>5.4970509999999999</v>
      </c>
      <c r="W9" s="388">
        <v>5.5144019999999996</v>
      </c>
      <c r="X9" s="388">
        <v>5.5315810000000001</v>
      </c>
      <c r="Y9" s="388">
        <v>5.5484419999999997</v>
      </c>
      <c r="Z9" s="388">
        <v>5.5648540000000004</v>
      </c>
      <c r="AA9" s="388">
        <v>5.5807060000000002</v>
      </c>
      <c r="AB9" s="388">
        <v>5.5958259999999997</v>
      </c>
      <c r="AC9" s="388">
        <v>5.6101510000000001</v>
      </c>
      <c r="AD9" s="388">
        <v>5.6236300000000004</v>
      </c>
      <c r="AE9" s="388">
        <v>5.6362100000000002</v>
      </c>
      <c r="AF9" s="388">
        <v>5.6478830000000002</v>
      </c>
      <c r="AG9" s="388">
        <v>5.6587079999999998</v>
      </c>
      <c r="AH9" s="388">
        <v>5.6686569999999996</v>
      </c>
      <c r="AI9" s="388">
        <v>5.6778149999999998</v>
      </c>
      <c r="AJ9" s="388">
        <v>5.686286</v>
      </c>
      <c r="AK9" s="388">
        <v>5.6941420000000003</v>
      </c>
      <c r="AL9" s="388">
        <v>5.7014760000000004</v>
      </c>
      <c r="AM9" s="388">
        <v>5.7083269999999997</v>
      </c>
      <c r="AN9" s="388">
        <v>5.7147560000000004</v>
      </c>
      <c r="AO9" s="388">
        <v>5.7207850000000002</v>
      </c>
      <c r="AP9" s="388">
        <v>5.7264200000000001</v>
      </c>
    </row>
    <row r="10" spans="1:91" ht="11.25" customHeight="1">
      <c r="A10" s="17"/>
      <c r="B10" s="17"/>
      <c r="C10" s="17"/>
      <c r="D10" s="17"/>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52"/>
      <c r="AR10" s="52"/>
      <c r="AS10" s="52"/>
      <c r="AT10" s="52"/>
      <c r="AU10" s="52"/>
      <c r="AV10" s="52"/>
      <c r="AW10" s="52"/>
      <c r="AX10" s="52"/>
      <c r="AY10" s="52"/>
      <c r="AZ10" s="52"/>
      <c r="BA10" s="52"/>
      <c r="BB10" s="52"/>
      <c r="BC10" s="52"/>
      <c r="BD10" s="52"/>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row>
    <row r="11" spans="1:91" s="347" customFormat="1" ht="11.25" customHeight="1">
      <c r="A11" s="33"/>
      <c r="B11" s="33"/>
      <c r="C11" s="33"/>
      <c r="D11" s="33"/>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row>
    <row r="12" spans="1:91" s="21" customFormat="1" ht="11.25" customHeight="1">
      <c r="A12" s="397" t="s">
        <v>235</v>
      </c>
      <c r="B12" s="397"/>
      <c r="C12" s="397"/>
      <c r="D12" s="397"/>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row>
    <row r="14" spans="1:91">
      <c r="Q14" s="40"/>
      <c r="AE14" s="52"/>
    </row>
    <row r="16" spans="1:91">
      <c r="Q16" s="241"/>
    </row>
  </sheetData>
  <mergeCells count="2">
    <mergeCell ref="A1:G1"/>
    <mergeCell ref="I1:J1"/>
  </mergeCells>
  <phoneticPr fontId="16" type="noConversion"/>
  <hyperlinks>
    <hyperlink ref="I1" location="Contents!A1" display="back to contents"/>
  </hyperlinks>
  <pageMargins left="0.75" right="0.75" top="1" bottom="1" header="0.5" footer="0.5"/>
  <pageSetup paperSize="9" scale="55" fitToWidth="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zoomScaleNormal="100" workbookViewId="0">
      <selection sqref="A1:E1"/>
    </sheetView>
  </sheetViews>
  <sheetFormatPr defaultColWidth="9.140625" defaultRowHeight="12.75"/>
  <cols>
    <col min="1" max="1" width="18.85546875" style="243" customWidth="1"/>
    <col min="2" max="4" width="15.7109375" style="243" customWidth="1"/>
    <col min="5" max="5" width="17.7109375" style="243" customWidth="1"/>
    <col min="6" max="6" width="18.28515625" style="243" customWidth="1"/>
    <col min="7" max="7" width="15.7109375" style="243" customWidth="1"/>
    <col min="8" max="41" width="9.140625" style="244"/>
    <col min="42" max="16384" width="9.140625" style="243"/>
  </cols>
  <sheetData>
    <row r="1" spans="1:42" s="261" customFormat="1" ht="18" customHeight="1">
      <c r="A1" s="557" t="s">
        <v>224</v>
      </c>
      <c r="B1" s="557"/>
      <c r="C1" s="557"/>
      <c r="D1" s="557"/>
      <c r="E1" s="557"/>
      <c r="F1" s="365"/>
      <c r="G1" s="390" t="s">
        <v>230</v>
      </c>
      <c r="H1" s="390"/>
      <c r="I1" s="390"/>
      <c r="J1" s="236"/>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row>
    <row r="2" spans="1:42" s="261" customFormat="1" ht="15" customHeight="1">
      <c r="A2" s="264"/>
      <c r="B2" s="264"/>
      <c r="C2" s="264"/>
      <c r="D2" s="264"/>
      <c r="E2" s="264"/>
      <c r="F2" s="264"/>
      <c r="G2" s="264"/>
      <c r="H2" s="236"/>
      <c r="I2" s="236"/>
      <c r="J2" s="236"/>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row>
    <row r="3" spans="1:42" s="261" customFormat="1" ht="15.75">
      <c r="A3" s="264"/>
      <c r="B3" s="263"/>
      <c r="C3" s="554" t="s">
        <v>176</v>
      </c>
      <c r="D3" s="555"/>
      <c r="E3" s="556" t="s">
        <v>175</v>
      </c>
      <c r="F3" s="556"/>
      <c r="G3" s="556"/>
      <c r="H3" s="236"/>
      <c r="I3" s="236"/>
      <c r="J3" s="262"/>
      <c r="K3" s="262"/>
      <c r="L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row>
    <row r="4" spans="1:42" s="261" customFormat="1" ht="15">
      <c r="A4" s="558" t="s">
        <v>174</v>
      </c>
      <c r="B4" s="558" t="s">
        <v>173</v>
      </c>
      <c r="C4" s="561" t="s">
        <v>172</v>
      </c>
      <c r="D4" s="558" t="s">
        <v>171</v>
      </c>
      <c r="E4" s="564" t="s">
        <v>170</v>
      </c>
      <c r="F4" s="564" t="s">
        <v>169</v>
      </c>
      <c r="G4" s="564" t="s">
        <v>168</v>
      </c>
      <c r="H4" s="346"/>
      <c r="I4" s="346"/>
      <c r="J4" s="262"/>
      <c r="K4" s="262"/>
      <c r="L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row>
    <row r="5" spans="1:42" s="261" customFormat="1" ht="15.75" customHeight="1">
      <c r="A5" s="559"/>
      <c r="B5" s="559"/>
      <c r="C5" s="562"/>
      <c r="D5" s="559"/>
      <c r="E5" s="565"/>
      <c r="F5" s="565"/>
      <c r="G5" s="565"/>
      <c r="H5" s="346"/>
      <c r="I5" s="346"/>
      <c r="J5" s="262"/>
      <c r="K5" s="262"/>
      <c r="L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row>
    <row r="6" spans="1:42" s="261" customFormat="1" ht="15.75" customHeight="1">
      <c r="A6" s="559"/>
      <c r="B6" s="559"/>
      <c r="C6" s="562"/>
      <c r="D6" s="559"/>
      <c r="E6" s="565"/>
      <c r="F6" s="565"/>
      <c r="G6" s="565"/>
      <c r="H6" s="346"/>
      <c r="I6" s="346"/>
      <c r="J6" s="262"/>
      <c r="K6" s="262"/>
      <c r="L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row>
    <row r="7" spans="1:42" s="256" customFormat="1" ht="15.75" customHeight="1">
      <c r="A7" s="560"/>
      <c r="B7" s="560"/>
      <c r="C7" s="563"/>
      <c r="D7" s="560"/>
      <c r="E7" s="566"/>
      <c r="F7" s="566"/>
      <c r="G7" s="566"/>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row>
    <row r="8" spans="1:42" s="256" customFormat="1" ht="15.75" customHeight="1">
      <c r="A8" s="259" t="s">
        <v>167</v>
      </c>
      <c r="B8" s="260">
        <v>1.5</v>
      </c>
      <c r="C8" s="259">
        <v>80.599999999999994</v>
      </c>
      <c r="D8" s="259">
        <v>83.8</v>
      </c>
      <c r="E8" s="258">
        <v>9000</v>
      </c>
      <c r="F8" s="258">
        <v>9500</v>
      </c>
      <c r="G8" s="258">
        <v>18500</v>
      </c>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row>
    <row r="9" spans="1:42" s="256" customFormat="1" ht="15.75" customHeight="1">
      <c r="A9" s="254" t="s">
        <v>84</v>
      </c>
      <c r="B9" s="255">
        <v>1.6</v>
      </c>
      <c r="C9" s="254">
        <v>81.900000000000006</v>
      </c>
      <c r="D9" s="254">
        <v>84.9</v>
      </c>
      <c r="E9" s="253">
        <v>9600</v>
      </c>
      <c r="F9" s="253">
        <v>14000</v>
      </c>
      <c r="G9" s="253">
        <v>23600</v>
      </c>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row>
    <row r="10" spans="1:42" s="256" customFormat="1" ht="15.75" customHeight="1">
      <c r="A10" s="254" t="s">
        <v>166</v>
      </c>
      <c r="B10" s="255">
        <v>1.5</v>
      </c>
      <c r="C10" s="254">
        <v>80.599999999999994</v>
      </c>
      <c r="D10" s="254">
        <v>83.8</v>
      </c>
      <c r="E10" s="253">
        <v>9200</v>
      </c>
      <c r="F10" s="253">
        <v>14000</v>
      </c>
      <c r="G10" s="253">
        <v>23200</v>
      </c>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row>
    <row r="11" spans="1:42" s="256" customFormat="1" ht="15.75" customHeight="1">
      <c r="A11" s="254" t="s">
        <v>165</v>
      </c>
      <c r="B11" s="255">
        <v>1.6</v>
      </c>
      <c r="C11" s="254">
        <v>80.599999999999994</v>
      </c>
      <c r="D11" s="254">
        <v>83.8</v>
      </c>
      <c r="E11" s="253">
        <v>9300</v>
      </c>
      <c r="F11" s="253">
        <v>9500</v>
      </c>
      <c r="G11" s="253">
        <v>18800</v>
      </c>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row>
    <row r="12" spans="1:42" s="256" customFormat="1" ht="15.75" customHeight="1">
      <c r="A12" s="254" t="s">
        <v>164</v>
      </c>
      <c r="B12" s="255">
        <v>1.5</v>
      </c>
      <c r="C12" s="254">
        <v>81.900000000000006</v>
      </c>
      <c r="D12" s="254">
        <v>84.9</v>
      </c>
      <c r="E12" s="253">
        <v>9100</v>
      </c>
      <c r="F12" s="253">
        <v>9500</v>
      </c>
      <c r="G12" s="253">
        <v>18600</v>
      </c>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row>
    <row r="13" spans="1:42" s="256" customFormat="1" ht="15.75" customHeight="1">
      <c r="A13" s="254" t="s">
        <v>163</v>
      </c>
      <c r="B13" s="255">
        <v>1.5</v>
      </c>
      <c r="C13" s="254">
        <v>78.8</v>
      </c>
      <c r="D13" s="254">
        <v>82.3</v>
      </c>
      <c r="E13" s="253">
        <v>9000</v>
      </c>
      <c r="F13" s="253">
        <v>9500</v>
      </c>
      <c r="G13" s="253">
        <v>18500</v>
      </c>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row>
    <row r="14" spans="1:42" s="256" customFormat="1" ht="15.75" customHeight="1">
      <c r="A14" s="254" t="s">
        <v>162</v>
      </c>
      <c r="B14" s="255">
        <v>1.3</v>
      </c>
      <c r="C14" s="254">
        <v>80.599999999999994</v>
      </c>
      <c r="D14" s="254">
        <v>83.8</v>
      </c>
      <c r="E14" s="253">
        <v>8500</v>
      </c>
      <c r="F14" s="253">
        <v>9500</v>
      </c>
      <c r="G14" s="253">
        <v>18000</v>
      </c>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row>
    <row r="15" spans="1:42" s="256" customFormat="1" ht="15.75" customHeight="1">
      <c r="A15" s="254" t="s">
        <v>161</v>
      </c>
      <c r="B15" s="255">
        <v>1.5</v>
      </c>
      <c r="C15" s="254">
        <v>80.599999999999994</v>
      </c>
      <c r="D15" s="254">
        <v>83.8</v>
      </c>
      <c r="E15" s="253">
        <v>8800</v>
      </c>
      <c r="F15" s="253">
        <v>5000</v>
      </c>
      <c r="G15" s="253">
        <v>13800</v>
      </c>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row>
    <row r="16" spans="1:42" s="247" customFormat="1" ht="15.75" customHeight="1">
      <c r="A16" s="251" t="s">
        <v>85</v>
      </c>
      <c r="B16" s="252">
        <v>1.3</v>
      </c>
      <c r="C16" s="251">
        <v>78.8</v>
      </c>
      <c r="D16" s="251">
        <v>82.3</v>
      </c>
      <c r="E16" s="250">
        <v>8300</v>
      </c>
      <c r="F16" s="250">
        <v>5000</v>
      </c>
      <c r="G16" s="250">
        <v>13300</v>
      </c>
      <c r="H16" s="249"/>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row>
    <row r="17" spans="1:7">
      <c r="A17" s="246"/>
      <c r="E17" s="244"/>
      <c r="G17" s="245"/>
    </row>
    <row r="18" spans="1:7">
      <c r="A18" s="397" t="s">
        <v>235</v>
      </c>
      <c r="B18" s="397"/>
      <c r="C18" s="397"/>
      <c r="D18" s="397"/>
    </row>
  </sheetData>
  <mergeCells count="10">
    <mergeCell ref="C3:D3"/>
    <mergeCell ref="E3:G3"/>
    <mergeCell ref="A1:E1"/>
    <mergeCell ref="B4:B7"/>
    <mergeCell ref="A4:A7"/>
    <mergeCell ref="C4:C7"/>
    <mergeCell ref="D4:D7"/>
    <mergeCell ref="E4:E7"/>
    <mergeCell ref="F4:F7"/>
    <mergeCell ref="G4:G7"/>
  </mergeCells>
  <hyperlinks>
    <hyperlink ref="G1" location="Contents!A1" display="back to contents"/>
  </hyperlinks>
  <pageMargins left="0.55000000000000004" right="0.46"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Normal="100" workbookViewId="0">
      <selection sqref="A1:F1"/>
    </sheetView>
  </sheetViews>
  <sheetFormatPr defaultColWidth="9.140625" defaultRowHeight="12.75"/>
  <cols>
    <col min="1" max="1" width="61.28515625" style="243" customWidth="1"/>
    <col min="2" max="5" width="11.7109375" style="243" customWidth="1"/>
    <col min="6" max="6" width="18.28515625" style="243" customWidth="1"/>
    <col min="7" max="7" width="15.7109375" style="243" customWidth="1"/>
    <col min="8" max="41" width="9.140625" style="244"/>
    <col min="42" max="16384" width="9.140625" style="243"/>
  </cols>
  <sheetData>
    <row r="1" spans="1:41" s="261" customFormat="1" ht="18" customHeight="1">
      <c r="A1" s="557" t="s">
        <v>225</v>
      </c>
      <c r="B1" s="557"/>
      <c r="C1" s="557"/>
      <c r="D1" s="557"/>
      <c r="E1" s="557"/>
      <c r="F1" s="557"/>
      <c r="G1" s="236"/>
      <c r="H1" s="417" t="s">
        <v>230</v>
      </c>
      <c r="I1" s="417"/>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row>
    <row r="2" spans="1:41" s="261" customFormat="1" ht="15" customHeight="1">
      <c r="A2" s="264"/>
      <c r="B2" s="263"/>
      <c r="C2" s="263"/>
      <c r="D2" s="263"/>
      <c r="E2" s="263"/>
      <c r="G2" s="236"/>
      <c r="H2" s="236"/>
      <c r="I2" s="236"/>
      <c r="J2" s="262"/>
      <c r="K2" s="262"/>
      <c r="L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row>
    <row r="3" spans="1:41" s="261" customFormat="1" ht="15.75">
      <c r="A3" s="264"/>
      <c r="B3" s="567" t="s">
        <v>6</v>
      </c>
      <c r="C3" s="568"/>
      <c r="D3" s="567" t="s">
        <v>55</v>
      </c>
      <c r="E3" s="568"/>
      <c r="G3" s="236"/>
      <c r="H3" s="236"/>
      <c r="I3" s="236"/>
      <c r="J3" s="262"/>
      <c r="K3" s="262"/>
      <c r="L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row>
    <row r="4" spans="1:41" s="261" customFormat="1" ht="15">
      <c r="A4" s="572"/>
      <c r="B4" s="569" t="s">
        <v>184</v>
      </c>
      <c r="C4" s="558" t="s">
        <v>185</v>
      </c>
      <c r="D4" s="569" t="s">
        <v>184</v>
      </c>
      <c r="E4" s="558" t="s">
        <v>185</v>
      </c>
      <c r="G4" s="346"/>
      <c r="H4" s="346"/>
      <c r="I4" s="346"/>
      <c r="J4" s="262"/>
      <c r="K4" s="262"/>
      <c r="L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row>
    <row r="5" spans="1:41" s="261" customFormat="1" ht="18" customHeight="1">
      <c r="A5" s="573"/>
      <c r="B5" s="570"/>
      <c r="C5" s="559"/>
      <c r="D5" s="570"/>
      <c r="E5" s="559"/>
      <c r="G5" s="346"/>
      <c r="H5" s="346"/>
      <c r="I5" s="346"/>
      <c r="J5" s="262"/>
      <c r="K5" s="262"/>
      <c r="L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row>
    <row r="6" spans="1:41" s="256" customFormat="1">
      <c r="A6" s="574"/>
      <c r="B6" s="571"/>
      <c r="C6" s="560"/>
      <c r="D6" s="571"/>
      <c r="E6" s="560"/>
      <c r="F6" s="257"/>
      <c r="G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row>
    <row r="7" spans="1:41" s="256" customFormat="1" ht="15.75" customHeight="1">
      <c r="A7" s="254" t="s">
        <v>183</v>
      </c>
      <c r="B7" s="284">
        <v>1.65</v>
      </c>
      <c r="C7" s="283">
        <v>1.5</v>
      </c>
      <c r="D7" s="282">
        <v>1.8</v>
      </c>
      <c r="E7" s="281">
        <v>1.78</v>
      </c>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row>
    <row r="8" spans="1:41" s="256" customFormat="1" ht="15.75" customHeight="1">
      <c r="A8" s="254" t="s">
        <v>182</v>
      </c>
      <c r="B8" s="280">
        <v>81.7</v>
      </c>
      <c r="C8" s="277">
        <v>80.599999999999994</v>
      </c>
      <c r="D8" s="279">
        <v>83.6</v>
      </c>
      <c r="E8" s="277">
        <v>82.6</v>
      </c>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row>
    <row r="9" spans="1:41" s="256" customFormat="1" ht="15.75" customHeight="1">
      <c r="A9" s="254" t="s">
        <v>181</v>
      </c>
      <c r="B9" s="278">
        <v>84.5</v>
      </c>
      <c r="C9" s="277">
        <v>83.8</v>
      </c>
      <c r="D9" s="276">
        <v>86.4</v>
      </c>
      <c r="E9" s="275">
        <v>85.5</v>
      </c>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row>
    <row r="10" spans="1:41" s="256" customFormat="1" ht="15.75" customHeight="1">
      <c r="A10" s="254" t="s">
        <v>180</v>
      </c>
      <c r="B10" s="274">
        <v>7600</v>
      </c>
      <c r="C10" s="272">
        <v>9000</v>
      </c>
      <c r="D10" s="273">
        <v>0</v>
      </c>
      <c r="E10" s="272">
        <v>0</v>
      </c>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row>
    <row r="11" spans="1:41" s="256" customFormat="1" ht="15.75" customHeight="1">
      <c r="A11" s="254" t="s">
        <v>179</v>
      </c>
      <c r="B11" s="274">
        <v>7000</v>
      </c>
      <c r="C11" s="272">
        <v>9500</v>
      </c>
      <c r="D11" s="273">
        <v>165000</v>
      </c>
      <c r="E11" s="272">
        <v>190000</v>
      </c>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row>
    <row r="12" spans="1:41" s="256" customFormat="1" ht="15.75" customHeight="1">
      <c r="A12" s="251" t="s">
        <v>178</v>
      </c>
      <c r="B12" s="271">
        <v>14600</v>
      </c>
      <c r="C12" s="269">
        <v>18500</v>
      </c>
      <c r="D12" s="270">
        <v>165000</v>
      </c>
      <c r="E12" s="269">
        <v>190000</v>
      </c>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row>
    <row r="13" spans="1:41" s="256" customFormat="1" ht="15.75" customHeight="1">
      <c r="A13" s="268"/>
      <c r="B13" s="265"/>
      <c r="C13" s="265"/>
      <c r="D13" s="265"/>
      <c r="E13" s="265"/>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row>
    <row r="14" spans="1:41" s="256" customFormat="1">
      <c r="A14" s="267" t="s">
        <v>61</v>
      </c>
      <c r="B14" s="265"/>
      <c r="C14" s="265"/>
      <c r="D14" s="265"/>
      <c r="E14" s="265"/>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row>
    <row r="15" spans="1:41" s="256" customFormat="1">
      <c r="A15" s="266" t="s">
        <v>177</v>
      </c>
      <c r="B15" s="265"/>
      <c r="C15" s="265"/>
      <c r="D15" s="265"/>
      <c r="E15" s="265"/>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row>
    <row r="16" spans="1:41">
      <c r="A16" s="246"/>
      <c r="E16" s="244"/>
      <c r="G16" s="245"/>
    </row>
    <row r="17" spans="1:41">
      <c r="A17" s="397" t="s">
        <v>235</v>
      </c>
      <c r="B17" s="397"/>
      <c r="C17" s="397"/>
      <c r="D17" s="397"/>
      <c r="E17" s="244"/>
      <c r="F17" s="244"/>
      <c r="G17" s="244"/>
      <c r="AM17" s="243"/>
      <c r="AN17" s="243"/>
      <c r="AO17" s="243"/>
    </row>
    <row r="18" spans="1:41">
      <c r="E18" s="244"/>
      <c r="F18" s="244"/>
      <c r="G18" s="244"/>
      <c r="AM18" s="243"/>
      <c r="AN18" s="243"/>
      <c r="AO18" s="243"/>
    </row>
    <row r="19" spans="1:41">
      <c r="E19" s="244"/>
      <c r="F19" s="244"/>
      <c r="G19" s="244"/>
      <c r="AM19" s="243"/>
      <c r="AN19" s="243"/>
      <c r="AO19" s="243"/>
    </row>
  </sheetData>
  <mergeCells count="9">
    <mergeCell ref="A1:F1"/>
    <mergeCell ref="B3:C3"/>
    <mergeCell ref="D3:E3"/>
    <mergeCell ref="H1:I1"/>
    <mergeCell ref="B4:B6"/>
    <mergeCell ref="C4:C6"/>
    <mergeCell ref="D4:D6"/>
    <mergeCell ref="E4:E6"/>
    <mergeCell ref="A4:A6"/>
  </mergeCells>
  <hyperlinks>
    <hyperlink ref="H1" location="Contents!A1" display="back to contents"/>
  </hyperlinks>
  <pageMargins left="0.55000000000000004" right="0.46"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0"/>
  <sheetViews>
    <sheetView zoomScaleNormal="100" workbookViewId="0"/>
  </sheetViews>
  <sheetFormatPr defaultColWidth="9.140625" defaultRowHeight="12.75"/>
  <cols>
    <col min="1" max="1" width="27.140625" style="34" customWidth="1"/>
    <col min="2" max="16384" width="9.140625" style="34"/>
  </cols>
  <sheetData>
    <row r="1" spans="1:13" s="2" customFormat="1" ht="18" customHeight="1">
      <c r="A1" s="32" t="s">
        <v>82</v>
      </c>
      <c r="C1" s="417" t="s">
        <v>230</v>
      </c>
      <c r="D1" s="417"/>
      <c r="K1" s="346"/>
      <c r="L1" s="346"/>
      <c r="M1" s="346"/>
    </row>
    <row r="2" spans="1:13" s="2" customFormat="1" ht="15" customHeight="1">
      <c r="A2" s="32"/>
      <c r="K2" s="11"/>
      <c r="L2" s="11"/>
      <c r="M2" s="11"/>
    </row>
    <row r="3" spans="1:13" ht="12.75" customHeight="1">
      <c r="A3" s="1" t="s">
        <v>79</v>
      </c>
      <c r="B3" s="418" t="s">
        <v>187</v>
      </c>
      <c r="C3" s="418"/>
      <c r="D3" s="418"/>
      <c r="E3" s="418"/>
      <c r="F3" s="418"/>
      <c r="G3" s="418"/>
      <c r="H3" s="418"/>
      <c r="I3" s="418"/>
      <c r="J3" s="418"/>
    </row>
    <row r="4" spans="1:13" ht="12.75" customHeight="1">
      <c r="A4" s="1" t="s">
        <v>80</v>
      </c>
      <c r="B4" s="419" t="s">
        <v>227</v>
      </c>
      <c r="C4" s="419"/>
      <c r="D4" s="419"/>
      <c r="E4" s="419"/>
      <c r="F4" s="419"/>
      <c r="G4" s="419"/>
      <c r="H4" s="419"/>
      <c r="I4" s="419"/>
      <c r="J4" s="419"/>
    </row>
    <row r="5" spans="1:13" ht="12.75" customHeight="1">
      <c r="A5" s="1" t="s">
        <v>81</v>
      </c>
      <c r="B5" s="418" t="s">
        <v>228</v>
      </c>
      <c r="C5" s="418"/>
      <c r="D5" s="418"/>
      <c r="E5" s="418"/>
      <c r="F5" s="418"/>
      <c r="G5" s="418"/>
      <c r="H5" s="418"/>
      <c r="I5" s="418"/>
      <c r="J5" s="418"/>
    </row>
    <row r="6" spans="1:13" ht="12.75" customHeight="1">
      <c r="A6" s="1" t="s">
        <v>57</v>
      </c>
      <c r="B6" s="420" t="s">
        <v>63</v>
      </c>
      <c r="C6" s="420"/>
      <c r="D6" s="420"/>
      <c r="E6" s="420"/>
      <c r="F6" s="420"/>
      <c r="G6" s="420"/>
      <c r="H6" s="420"/>
      <c r="I6" s="420"/>
      <c r="J6" s="420"/>
      <c r="K6" s="347"/>
    </row>
    <row r="7" spans="1:13" ht="12.75" customHeight="1">
      <c r="A7" s="1" t="s">
        <v>58</v>
      </c>
      <c r="B7" s="418" t="s">
        <v>189</v>
      </c>
      <c r="C7" s="418"/>
      <c r="D7" s="418"/>
      <c r="E7" s="418"/>
      <c r="F7" s="418"/>
      <c r="G7" s="418"/>
      <c r="H7" s="418"/>
      <c r="I7" s="418"/>
      <c r="J7" s="418"/>
    </row>
    <row r="8" spans="1:13" ht="12.75" customHeight="1">
      <c r="A8" s="1"/>
    </row>
    <row r="9" spans="1:13" ht="12.75" customHeight="1">
      <c r="A9" s="1" t="s">
        <v>59</v>
      </c>
    </row>
    <row r="10" spans="1:13" ht="12.75" customHeight="1">
      <c r="A10" s="409" t="s">
        <v>105</v>
      </c>
      <c r="B10" s="410"/>
      <c r="C10" s="410"/>
      <c r="D10" s="410"/>
      <c r="E10" s="410"/>
      <c r="F10" s="410"/>
      <c r="G10" s="410"/>
      <c r="H10" s="410"/>
      <c r="I10" s="410"/>
      <c r="J10" s="410"/>
      <c r="K10" s="410"/>
      <c r="L10" s="410"/>
    </row>
    <row r="11" spans="1:13" ht="12.75" customHeight="1">
      <c r="A11" s="410"/>
      <c r="B11" s="410"/>
      <c r="C11" s="410"/>
      <c r="D11" s="410"/>
      <c r="E11" s="410"/>
      <c r="F11" s="410"/>
      <c r="G11" s="410"/>
      <c r="H11" s="410"/>
      <c r="I11" s="410"/>
      <c r="J11" s="410"/>
      <c r="K11" s="410"/>
      <c r="L11" s="410"/>
    </row>
    <row r="12" spans="1:13" ht="12.75" customHeight="1">
      <c r="A12" s="180"/>
      <c r="B12" s="181"/>
      <c r="C12" s="181"/>
      <c r="D12" s="181"/>
      <c r="E12" s="181"/>
      <c r="F12" s="181"/>
      <c r="G12" s="181"/>
      <c r="H12" s="181"/>
      <c r="I12" s="181"/>
      <c r="J12" s="181"/>
      <c r="K12" s="181"/>
      <c r="L12" s="182"/>
    </row>
    <row r="13" spans="1:13" ht="12.75" customHeight="1">
      <c r="A13" s="409" t="s">
        <v>229</v>
      </c>
      <c r="B13" s="410"/>
      <c r="C13" s="410"/>
      <c r="D13" s="410"/>
      <c r="E13" s="410"/>
      <c r="F13" s="410"/>
      <c r="G13" s="410"/>
      <c r="H13" s="410"/>
      <c r="I13" s="410"/>
      <c r="J13" s="410"/>
      <c r="K13" s="410"/>
      <c r="L13" s="410"/>
    </row>
    <row r="14" spans="1:13" ht="12.75" customHeight="1">
      <c r="A14" s="410"/>
      <c r="B14" s="410"/>
      <c r="C14" s="410"/>
      <c r="D14" s="410"/>
      <c r="E14" s="410"/>
      <c r="F14" s="410"/>
      <c r="G14" s="410"/>
      <c r="H14" s="410"/>
      <c r="I14" s="410"/>
      <c r="J14" s="410"/>
      <c r="K14" s="410"/>
      <c r="L14" s="410"/>
    </row>
    <row r="15" spans="1:13" ht="12.75" customHeight="1">
      <c r="A15" s="404" t="s">
        <v>106</v>
      </c>
      <c r="B15" s="404"/>
      <c r="C15" s="404"/>
      <c r="D15" s="404"/>
      <c r="E15" s="404"/>
      <c r="F15" s="404"/>
      <c r="G15" s="404"/>
      <c r="H15" s="404"/>
      <c r="I15" s="404"/>
      <c r="J15" s="404"/>
      <c r="K15" s="404"/>
      <c r="L15" s="180"/>
    </row>
    <row r="16" spans="1:13" ht="12.75" customHeight="1">
      <c r="A16" s="11"/>
      <c r="B16" s="59"/>
      <c r="C16" s="59"/>
      <c r="D16" s="59"/>
      <c r="E16" s="59"/>
      <c r="F16" s="59"/>
      <c r="G16" s="59"/>
      <c r="H16" s="59"/>
      <c r="I16" s="59"/>
      <c r="J16" s="59"/>
      <c r="K16" s="59"/>
    </row>
    <row r="17" spans="1:13" ht="12.75" customHeight="1">
      <c r="A17" s="415" t="s">
        <v>188</v>
      </c>
      <c r="B17" s="415"/>
      <c r="C17" s="415"/>
      <c r="D17" s="415"/>
      <c r="E17" s="415"/>
      <c r="F17" s="415"/>
      <c r="G17" s="415"/>
      <c r="H17" s="415"/>
      <c r="I17" s="415"/>
      <c r="J17" s="415"/>
      <c r="K17" s="415"/>
      <c r="L17" s="36"/>
      <c r="M17" s="36"/>
    </row>
    <row r="18" spans="1:13" ht="12.75" customHeight="1">
      <c r="A18" s="415"/>
      <c r="B18" s="415"/>
      <c r="C18" s="415"/>
      <c r="D18" s="415"/>
      <c r="E18" s="415"/>
      <c r="F18" s="415"/>
      <c r="G18" s="415"/>
      <c r="H18" s="415"/>
      <c r="I18" s="415"/>
      <c r="J18" s="415"/>
      <c r="K18" s="415"/>
      <c r="L18" s="58"/>
      <c r="M18" s="58"/>
    </row>
    <row r="19" spans="1:13" ht="12.75" customHeight="1">
      <c r="A19" s="179"/>
      <c r="B19" s="179"/>
      <c r="C19" s="179"/>
      <c r="D19" s="179"/>
      <c r="E19" s="179"/>
      <c r="F19" s="179"/>
      <c r="G19" s="179"/>
      <c r="H19" s="179"/>
      <c r="I19" s="179"/>
      <c r="J19" s="179"/>
      <c r="K19" s="179"/>
      <c r="L19" s="178"/>
      <c r="M19" s="178"/>
    </row>
    <row r="20" spans="1:13" ht="12.75" customHeight="1">
      <c r="A20" s="411" t="s">
        <v>107</v>
      </c>
      <c r="B20" s="411"/>
      <c r="C20" s="411"/>
      <c r="D20" s="411"/>
      <c r="E20" s="411"/>
      <c r="F20" s="411"/>
      <c r="G20" s="411"/>
      <c r="H20" s="411"/>
      <c r="I20" s="411"/>
      <c r="J20" s="411"/>
      <c r="K20" s="411"/>
      <c r="L20" s="411"/>
      <c r="M20" s="36"/>
    </row>
    <row r="21" spans="1:13" ht="12.75" customHeight="1">
      <c r="A21" s="35"/>
      <c r="B21" s="36"/>
      <c r="C21" s="36"/>
      <c r="D21" s="36"/>
      <c r="E21" s="36"/>
      <c r="F21" s="36"/>
      <c r="G21" s="36"/>
      <c r="H21" s="36"/>
      <c r="I21" s="36"/>
      <c r="J21" s="36"/>
      <c r="K21" s="36"/>
      <c r="L21" s="36"/>
    </row>
    <row r="22" spans="1:13" ht="12.75" customHeight="1">
      <c r="A22" s="404" t="s">
        <v>108</v>
      </c>
      <c r="B22" s="414"/>
      <c r="C22" s="414"/>
      <c r="D22" s="414"/>
      <c r="E22" s="414"/>
      <c r="F22" s="414"/>
      <c r="G22" s="414"/>
      <c r="H22" s="414"/>
      <c r="I22" s="414"/>
      <c r="J22" s="414"/>
      <c r="K22" s="414"/>
    </row>
    <row r="23" spans="1:13" ht="12.75" customHeight="1"/>
    <row r="24" spans="1:13" ht="12.75" customHeight="1">
      <c r="A24" s="416" t="s">
        <v>237</v>
      </c>
      <c r="B24" s="416"/>
    </row>
    <row r="25" spans="1:13" ht="12.75" customHeight="1">
      <c r="A25" s="408" t="s">
        <v>238</v>
      </c>
      <c r="B25" s="408"/>
      <c r="C25" s="408"/>
      <c r="D25" s="408"/>
      <c r="E25" s="408"/>
      <c r="F25" s="408"/>
      <c r="G25" s="408"/>
      <c r="H25" s="408"/>
      <c r="I25" s="408"/>
      <c r="J25" s="408"/>
    </row>
    <row r="26" spans="1:13" ht="12.75" customHeight="1">
      <c r="A26" s="408"/>
      <c r="B26" s="408"/>
      <c r="C26" s="408"/>
      <c r="D26" s="408"/>
      <c r="E26" s="408"/>
      <c r="F26" s="408"/>
      <c r="G26" s="408"/>
      <c r="H26" s="408"/>
      <c r="I26" s="408"/>
      <c r="J26" s="408"/>
    </row>
    <row r="27" spans="1:13" ht="12.75" customHeight="1">
      <c r="A27" s="408"/>
      <c r="B27" s="408"/>
      <c r="C27" s="408"/>
      <c r="D27" s="408"/>
      <c r="E27" s="408"/>
      <c r="F27" s="408"/>
      <c r="G27" s="408"/>
      <c r="H27" s="408"/>
      <c r="I27" s="408"/>
      <c r="J27" s="408"/>
    </row>
    <row r="28" spans="1:13" ht="12.75" customHeight="1">
      <c r="A28" s="408"/>
      <c r="B28" s="408"/>
      <c r="C28" s="408"/>
      <c r="D28" s="408"/>
      <c r="E28" s="408"/>
      <c r="F28" s="408"/>
      <c r="G28" s="408"/>
      <c r="H28" s="408"/>
      <c r="I28" s="408"/>
      <c r="J28" s="408"/>
    </row>
    <row r="29" spans="1:13" ht="12.75" customHeight="1">
      <c r="A29" s="394"/>
      <c r="B29" s="394"/>
      <c r="C29" s="394"/>
      <c r="D29" s="394"/>
      <c r="E29" s="394"/>
      <c r="F29" s="394"/>
      <c r="G29" s="394"/>
      <c r="H29" s="394"/>
      <c r="I29" s="394"/>
      <c r="J29" s="394"/>
    </row>
    <row r="30" spans="1:13">
      <c r="A30" s="12" t="s">
        <v>235</v>
      </c>
    </row>
    <row r="31" spans="1:13" ht="11.25" customHeight="1"/>
    <row r="32" spans="1:13">
      <c r="A32" s="412"/>
      <c r="B32" s="413"/>
      <c r="C32" s="413"/>
      <c r="D32" s="413"/>
      <c r="E32" s="413"/>
      <c r="F32" s="413"/>
      <c r="G32" s="413"/>
      <c r="H32" s="413"/>
      <c r="I32" s="413"/>
      <c r="J32" s="413"/>
      <c r="K32" s="413"/>
    </row>
    <row r="34" spans="1:10">
      <c r="A34" s="406"/>
      <c r="B34" s="407"/>
      <c r="C34" s="407"/>
      <c r="D34" s="407"/>
      <c r="E34" s="407"/>
      <c r="F34" s="407"/>
      <c r="G34" s="407"/>
      <c r="H34" s="407"/>
      <c r="I34" s="407"/>
      <c r="J34" s="407"/>
    </row>
    <row r="35" spans="1:10">
      <c r="A35" s="407"/>
      <c r="B35" s="407"/>
      <c r="C35" s="407"/>
      <c r="D35" s="407"/>
      <c r="E35" s="407"/>
      <c r="F35" s="407"/>
      <c r="G35" s="407"/>
      <c r="H35" s="407"/>
      <c r="I35" s="407"/>
      <c r="J35" s="407"/>
    </row>
    <row r="36" spans="1:10">
      <c r="A36" s="407"/>
      <c r="B36" s="407"/>
      <c r="C36" s="407"/>
      <c r="D36" s="407"/>
      <c r="E36" s="407"/>
      <c r="F36" s="407"/>
      <c r="G36" s="407"/>
      <c r="H36" s="407"/>
      <c r="I36" s="407"/>
      <c r="J36" s="407"/>
    </row>
    <row r="37" spans="1:10">
      <c r="A37" s="407"/>
      <c r="B37" s="407"/>
      <c r="C37" s="407"/>
      <c r="D37" s="407"/>
      <c r="E37" s="407"/>
      <c r="F37" s="407"/>
      <c r="G37" s="407"/>
      <c r="H37" s="407"/>
      <c r="I37" s="407"/>
      <c r="J37" s="407"/>
    </row>
    <row r="38" spans="1:10">
      <c r="A38" s="407"/>
      <c r="B38" s="407"/>
      <c r="C38" s="407"/>
      <c r="D38" s="407"/>
      <c r="E38" s="407"/>
      <c r="F38" s="407"/>
      <c r="G38" s="407"/>
      <c r="H38" s="407"/>
      <c r="I38" s="407"/>
      <c r="J38" s="407"/>
    </row>
    <row r="39" spans="1:10">
      <c r="A39" s="407"/>
      <c r="B39" s="407"/>
      <c r="C39" s="407"/>
      <c r="D39" s="407"/>
      <c r="E39" s="407"/>
      <c r="F39" s="407"/>
      <c r="G39" s="407"/>
      <c r="H39" s="407"/>
      <c r="I39" s="407"/>
      <c r="J39" s="407"/>
    </row>
    <row r="40" spans="1:10">
      <c r="A40" s="407"/>
      <c r="B40" s="407"/>
      <c r="C40" s="407"/>
      <c r="D40" s="407"/>
      <c r="E40" s="407"/>
      <c r="F40" s="407"/>
      <c r="G40" s="407"/>
      <c r="H40" s="407"/>
      <c r="I40" s="407"/>
      <c r="J40" s="407"/>
    </row>
  </sheetData>
  <mergeCells count="16">
    <mergeCell ref="C1:D1"/>
    <mergeCell ref="B7:J7"/>
    <mergeCell ref="B5:J5"/>
    <mergeCell ref="B4:J4"/>
    <mergeCell ref="B3:J3"/>
    <mergeCell ref="B6:J6"/>
    <mergeCell ref="A34:J40"/>
    <mergeCell ref="A25:J28"/>
    <mergeCell ref="A10:L11"/>
    <mergeCell ref="A20:L20"/>
    <mergeCell ref="A32:K32"/>
    <mergeCell ref="A22:K22"/>
    <mergeCell ref="A15:K15"/>
    <mergeCell ref="A17:K18"/>
    <mergeCell ref="A13:L14"/>
    <mergeCell ref="A24:B24"/>
  </mergeCells>
  <phoneticPr fontId="16" type="noConversion"/>
  <hyperlinks>
    <hyperlink ref="A17:K17" r:id="rId1" display="Projections for European countries are taken from the Eurostat 2013-based convergence scenario projection. Further information can be found on the Eurostat website. "/>
    <hyperlink ref="A22:K22" r:id="rId2" display="For more information on projections for Scotland go to the Population Projections area of the NRS website."/>
    <hyperlink ref="A15:K15" r:id="rId3" display=" users in Scotland. More on method for creating these assumptions is available on the ONS website."/>
    <hyperlink ref="A20:J20" r:id="rId4" display="Population projections have limitations. Please refer to the Population Projections section of the NRS website for more details."/>
    <hyperlink ref="C1" location="Contents!A1" display="back to contents"/>
  </hyperlinks>
  <pageMargins left="0.75" right="0.75" top="1" bottom="1" header="0.5" footer="0.5"/>
  <pageSetup paperSize="9" scale="96"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sqref="A1:F1"/>
    </sheetView>
  </sheetViews>
  <sheetFormatPr defaultColWidth="9.140625" defaultRowHeight="12.75"/>
  <cols>
    <col min="1" max="1" width="12.42578125" style="190" customWidth="1"/>
    <col min="2" max="2" width="8.85546875" style="190" customWidth="1"/>
    <col min="3" max="3" width="18.140625" style="190" customWidth="1"/>
    <col min="4" max="9" width="9.140625" style="190"/>
    <col min="10" max="10" width="3.5703125" style="190" customWidth="1"/>
    <col min="11" max="11" width="14" style="190" customWidth="1"/>
    <col min="12" max="16384" width="9.140625" style="190"/>
  </cols>
  <sheetData>
    <row r="1" spans="1:15" ht="18" customHeight="1">
      <c r="A1" s="427" t="s">
        <v>190</v>
      </c>
      <c r="B1" s="427"/>
      <c r="C1" s="427"/>
      <c r="D1" s="427"/>
      <c r="E1" s="427"/>
      <c r="F1" s="427"/>
      <c r="G1" s="349"/>
      <c r="H1" s="428" t="s">
        <v>230</v>
      </c>
      <c r="I1" s="428"/>
      <c r="J1" s="424"/>
      <c r="K1" s="424"/>
    </row>
    <row r="2" spans="1:15" ht="15" customHeight="1">
      <c r="A2" s="209"/>
    </row>
    <row r="3" spans="1:15" ht="12.75" customHeight="1">
      <c r="A3" s="425" t="s">
        <v>90</v>
      </c>
      <c r="B3" s="425"/>
      <c r="C3" s="425"/>
    </row>
    <row r="4" spans="1:15" ht="12.75" customHeight="1">
      <c r="A4" s="426"/>
      <c r="B4" s="426"/>
      <c r="C4" s="426"/>
    </row>
    <row r="5" spans="1:15" ht="16.5" customHeight="1">
      <c r="A5" s="208"/>
      <c r="B5" s="207" t="s">
        <v>91</v>
      </c>
      <c r="C5" s="207" t="s">
        <v>8</v>
      </c>
      <c r="D5" s="206"/>
      <c r="J5" s="205"/>
    </row>
    <row r="6" spans="1:15">
      <c r="A6" s="204" t="s">
        <v>87</v>
      </c>
      <c r="B6" s="190">
        <v>2003</v>
      </c>
      <c r="C6" s="200">
        <v>5.0685000000000002</v>
      </c>
    </row>
    <row r="7" spans="1:15">
      <c r="A7" s="203"/>
      <c r="B7" s="190">
        <v>2004</v>
      </c>
      <c r="C7" s="200">
        <v>5.0842999999999998</v>
      </c>
    </row>
    <row r="8" spans="1:15">
      <c r="A8" s="203"/>
      <c r="B8" s="190">
        <v>2005</v>
      </c>
      <c r="C8" s="200">
        <v>5.1101999999999999</v>
      </c>
    </row>
    <row r="9" spans="1:15">
      <c r="A9" s="203"/>
      <c r="B9" s="190">
        <v>2006</v>
      </c>
      <c r="C9" s="200">
        <v>5.133</v>
      </c>
    </row>
    <row r="10" spans="1:15">
      <c r="B10" s="190">
        <v>2007</v>
      </c>
      <c r="C10" s="200">
        <v>5.17</v>
      </c>
    </row>
    <row r="11" spans="1:15">
      <c r="B11" s="190">
        <v>2008</v>
      </c>
      <c r="C11" s="200">
        <v>5.2028999999999996</v>
      </c>
      <c r="G11" s="200"/>
      <c r="H11" s="200"/>
      <c r="I11" s="200"/>
      <c r="J11" s="200"/>
      <c r="K11" s="200"/>
      <c r="L11" s="200"/>
      <c r="M11" s="200"/>
      <c r="N11" s="200"/>
      <c r="O11" s="201"/>
    </row>
    <row r="12" spans="1:15">
      <c r="B12" s="190">
        <v>2009</v>
      </c>
      <c r="C12" s="200">
        <v>5.2319000000000004</v>
      </c>
    </row>
    <row r="13" spans="1:15">
      <c r="B13" s="190">
        <v>2010</v>
      </c>
      <c r="C13" s="200">
        <v>5.2622</v>
      </c>
    </row>
    <row r="14" spans="1:15">
      <c r="B14" s="190">
        <v>2011</v>
      </c>
      <c r="C14" s="200">
        <v>5.2999000000000001</v>
      </c>
    </row>
    <row r="15" spans="1:15">
      <c r="B15" s="190">
        <v>2012</v>
      </c>
      <c r="C15" s="200">
        <v>5.3136000000000001</v>
      </c>
    </row>
    <row r="16" spans="1:15">
      <c r="B16" s="190">
        <v>2013</v>
      </c>
      <c r="C16" s="200">
        <v>5.3277000000000001</v>
      </c>
    </row>
    <row r="17" spans="1:4">
      <c r="B17" s="190">
        <v>2014</v>
      </c>
      <c r="C17" s="200">
        <v>5.3475999999999999</v>
      </c>
    </row>
    <row r="18" spans="1:4">
      <c r="B18" s="190">
        <v>2015</v>
      </c>
      <c r="C18" s="200">
        <v>5.3730000000000002</v>
      </c>
    </row>
    <row r="19" spans="1:4">
      <c r="A19" s="193"/>
      <c r="B19" s="190">
        <v>2016</v>
      </c>
      <c r="C19" s="201">
        <v>5.4047000000000001</v>
      </c>
    </row>
    <row r="20" spans="1:4" ht="14.25" customHeight="1">
      <c r="A20" s="202"/>
      <c r="B20" s="190">
        <v>2017</v>
      </c>
      <c r="C20" s="201">
        <v>5.4248000000000003</v>
      </c>
      <c r="D20" s="200"/>
    </row>
    <row r="21" spans="1:4" ht="14.25" customHeight="1">
      <c r="A21" s="198"/>
      <c r="B21" s="198">
        <v>2018</v>
      </c>
      <c r="C21" s="197">
        <v>5.4381000000000004</v>
      </c>
    </row>
    <row r="22" spans="1:4" ht="16.5" customHeight="1">
      <c r="A22" s="421" t="s">
        <v>86</v>
      </c>
      <c r="B22" s="190">
        <v>2019</v>
      </c>
      <c r="C22" s="199">
        <v>5.4524439999999998</v>
      </c>
    </row>
    <row r="23" spans="1:4">
      <c r="A23" s="421"/>
      <c r="B23" s="190">
        <v>2020</v>
      </c>
      <c r="C23" s="199">
        <v>5.4646790000000003</v>
      </c>
    </row>
    <row r="24" spans="1:4">
      <c r="A24" s="421"/>
      <c r="B24" s="190">
        <v>2021</v>
      </c>
      <c r="C24" s="199">
        <v>5.4756600000000004</v>
      </c>
    </row>
    <row r="25" spans="1:4">
      <c r="B25" s="190">
        <v>2022</v>
      </c>
      <c r="C25" s="199">
        <v>5.4858900000000004</v>
      </c>
    </row>
    <row r="26" spans="1:4">
      <c r="B26" s="190">
        <v>2023</v>
      </c>
      <c r="C26" s="199">
        <v>5.4955780000000001</v>
      </c>
    </row>
    <row r="27" spans="1:4">
      <c r="B27" s="190">
        <v>2024</v>
      </c>
      <c r="C27" s="199">
        <v>5.5048659999999998</v>
      </c>
    </row>
    <row r="28" spans="1:4">
      <c r="B28" s="190">
        <v>2025</v>
      </c>
      <c r="C28" s="199">
        <v>5.5137309999999999</v>
      </c>
    </row>
    <row r="29" spans="1:4">
      <c r="B29" s="190">
        <v>2026</v>
      </c>
      <c r="C29" s="199">
        <v>5.5220849999999997</v>
      </c>
    </row>
    <row r="30" spans="1:4">
      <c r="B30" s="190">
        <v>2027</v>
      </c>
      <c r="C30" s="199">
        <v>5.5298879999999997</v>
      </c>
    </row>
    <row r="31" spans="1:4">
      <c r="B31" s="190">
        <v>2028</v>
      </c>
      <c r="C31" s="199">
        <v>5.5371160000000001</v>
      </c>
      <c r="D31" s="196"/>
    </row>
    <row r="32" spans="1:4">
      <c r="B32" s="190">
        <v>2029</v>
      </c>
      <c r="C32" s="199">
        <v>5.543666</v>
      </c>
    </row>
    <row r="33" spans="1:4">
      <c r="B33" s="190">
        <v>2030</v>
      </c>
      <c r="C33" s="199">
        <v>5.5495099999999997</v>
      </c>
    </row>
    <row r="34" spans="1:4">
      <c r="B34" s="190">
        <v>2031</v>
      </c>
      <c r="C34" s="199">
        <v>5.5546800000000003</v>
      </c>
    </row>
    <row r="35" spans="1:4">
      <c r="B35" s="190">
        <v>2032</v>
      </c>
      <c r="C35" s="199">
        <v>5.5591540000000004</v>
      </c>
    </row>
    <row r="36" spans="1:4">
      <c r="B36" s="190">
        <v>2033</v>
      </c>
      <c r="C36" s="199">
        <v>5.5629010000000001</v>
      </c>
    </row>
    <row r="37" spans="1:4">
      <c r="B37" s="190">
        <v>2034</v>
      </c>
      <c r="C37" s="199">
        <v>5.5659689999999999</v>
      </c>
    </row>
    <row r="38" spans="1:4">
      <c r="B38" s="190">
        <v>2035</v>
      </c>
      <c r="C38" s="199">
        <v>5.5684560000000003</v>
      </c>
    </row>
    <row r="39" spans="1:4">
      <c r="B39" s="190">
        <v>2036</v>
      </c>
      <c r="C39" s="199">
        <v>5.5704419999999999</v>
      </c>
    </row>
    <row r="40" spans="1:4">
      <c r="B40" s="190">
        <v>2037</v>
      </c>
      <c r="C40" s="199">
        <v>5.571993</v>
      </c>
    </row>
    <row r="41" spans="1:4">
      <c r="B41" s="190">
        <v>2038</v>
      </c>
      <c r="C41" s="199">
        <v>5.5731809999999999</v>
      </c>
    </row>
    <row r="42" spans="1:4">
      <c r="B42" s="190">
        <v>2039</v>
      </c>
      <c r="C42" s="199">
        <v>5.574058</v>
      </c>
    </row>
    <row r="43" spans="1:4">
      <c r="B43" s="190">
        <v>2040</v>
      </c>
      <c r="C43" s="199">
        <v>5.574675</v>
      </c>
    </row>
    <row r="44" spans="1:4">
      <c r="A44" s="193"/>
      <c r="B44" s="190">
        <v>2041</v>
      </c>
      <c r="C44" s="192">
        <v>5.5750120000000001</v>
      </c>
    </row>
    <row r="45" spans="1:4">
      <c r="A45" s="193"/>
      <c r="B45" s="190">
        <v>2042</v>
      </c>
      <c r="C45" s="192">
        <v>5.5750780000000004</v>
      </c>
    </row>
    <row r="46" spans="1:4">
      <c r="A46" s="198"/>
      <c r="B46" s="198">
        <v>2043</v>
      </c>
      <c r="C46" s="197">
        <v>5.5748189999999997</v>
      </c>
      <c r="D46" s="196"/>
    </row>
    <row r="47" spans="1:4">
      <c r="A47" s="193"/>
      <c r="B47" s="193"/>
      <c r="C47" s="192"/>
    </row>
    <row r="48" spans="1:4" ht="10.5" customHeight="1">
      <c r="A48" s="195" t="s">
        <v>67</v>
      </c>
      <c r="B48" s="193"/>
      <c r="C48" s="192"/>
    </row>
    <row r="49" spans="1:5" ht="10.5" customHeight="1">
      <c r="A49" s="422" t="s">
        <v>92</v>
      </c>
      <c r="B49" s="422"/>
      <c r="C49" s="422"/>
      <c r="D49" s="422"/>
      <c r="E49" s="194"/>
    </row>
    <row r="50" spans="1:5" ht="10.5" customHeight="1">
      <c r="A50" s="193"/>
      <c r="B50" s="193"/>
      <c r="C50" s="192"/>
    </row>
    <row r="51" spans="1:5" ht="10.5" customHeight="1">
      <c r="A51" s="423" t="s">
        <v>235</v>
      </c>
      <c r="B51" s="423"/>
      <c r="C51" s="191"/>
    </row>
  </sheetData>
  <mergeCells count="7">
    <mergeCell ref="A22:A24"/>
    <mergeCell ref="A49:D49"/>
    <mergeCell ref="A51:B51"/>
    <mergeCell ref="J1:K1"/>
    <mergeCell ref="A3:C4"/>
    <mergeCell ref="A1:F1"/>
    <mergeCell ref="H1:I1"/>
  </mergeCells>
  <hyperlinks>
    <hyperlink ref="H1" location="Contents!A1" display="back to contents"/>
  </hyperlinks>
  <pageMargins left="0.15748031496062992" right="0.15748031496062992" top="0.98425196850393704" bottom="0.98425196850393704" header="0.51181102362204722" footer="0.51181102362204722"/>
  <pageSetup paperSize="9" scale="36"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zoomScaleNormal="100" workbookViewId="0">
      <selection sqref="A1:H1"/>
    </sheetView>
  </sheetViews>
  <sheetFormatPr defaultRowHeight="12.75"/>
  <cols>
    <col min="1" max="1" width="11.85546875" customWidth="1"/>
    <col min="2" max="3" width="12.7109375" customWidth="1"/>
  </cols>
  <sheetData>
    <row r="1" spans="1:11" ht="18" customHeight="1">
      <c r="A1" s="427" t="s">
        <v>192</v>
      </c>
      <c r="B1" s="427"/>
      <c r="C1" s="427"/>
      <c r="D1" s="427"/>
      <c r="E1" s="427"/>
      <c r="F1" s="427"/>
      <c r="G1" s="427"/>
      <c r="H1" s="427"/>
      <c r="I1" s="349"/>
      <c r="J1" s="435" t="s">
        <v>230</v>
      </c>
      <c r="K1" s="435"/>
    </row>
    <row r="2" spans="1:11" ht="15" customHeight="1"/>
    <row r="3" spans="1:11" ht="15" customHeight="1">
      <c r="A3" s="439"/>
      <c r="B3" s="436" t="s">
        <v>193</v>
      </c>
      <c r="C3" s="436" t="s">
        <v>191</v>
      </c>
    </row>
    <row r="4" spans="1:11" ht="15" customHeight="1">
      <c r="A4" s="440"/>
      <c r="B4" s="437"/>
      <c r="C4" s="437"/>
    </row>
    <row r="5" spans="1:11">
      <c r="A5" s="441"/>
      <c r="B5" s="438"/>
      <c r="C5" s="438"/>
    </row>
    <row r="6" spans="1:11">
      <c r="A6" s="429" t="s">
        <v>87</v>
      </c>
      <c r="B6" s="285">
        <v>2004</v>
      </c>
      <c r="C6" s="286">
        <v>3.1172930847390748E-3</v>
      </c>
    </row>
    <row r="7" spans="1:11">
      <c r="A7" s="430"/>
      <c r="B7" s="287">
        <v>2005</v>
      </c>
      <c r="C7" s="288">
        <v>5.0941132505949692E-3</v>
      </c>
    </row>
    <row r="8" spans="1:11">
      <c r="A8" s="430"/>
      <c r="B8" s="287">
        <v>2006</v>
      </c>
      <c r="C8" s="288">
        <v>4.4616649054831517E-3</v>
      </c>
    </row>
    <row r="9" spans="1:11">
      <c r="A9" s="430"/>
      <c r="B9" s="287">
        <v>2007</v>
      </c>
      <c r="C9" s="288">
        <v>7.2082602766413402E-3</v>
      </c>
    </row>
    <row r="10" spans="1:11">
      <c r="A10" s="430"/>
      <c r="B10" s="287">
        <v>2008</v>
      </c>
      <c r="C10" s="288">
        <v>6.3636363636363638E-3</v>
      </c>
    </row>
    <row r="11" spans="1:11">
      <c r="A11" s="430"/>
      <c r="B11" s="287">
        <v>2009</v>
      </c>
      <c r="C11" s="288">
        <v>5.5738146033942606E-3</v>
      </c>
    </row>
    <row r="12" spans="1:11">
      <c r="A12" s="430"/>
      <c r="B12" s="287">
        <v>2010</v>
      </c>
      <c r="C12" s="288">
        <v>5.7913950954720083E-3</v>
      </c>
    </row>
    <row r="13" spans="1:11">
      <c r="A13" s="430"/>
      <c r="B13" s="287">
        <v>2011</v>
      </c>
      <c r="C13" s="288">
        <v>7.1643039033104025E-3</v>
      </c>
    </row>
    <row r="14" spans="1:11">
      <c r="A14" s="430"/>
      <c r="B14" s="287">
        <v>2012</v>
      </c>
      <c r="C14" s="288">
        <v>2.5849544331025113E-3</v>
      </c>
    </row>
    <row r="15" spans="1:11">
      <c r="A15" s="430"/>
      <c r="B15" s="287">
        <v>2013</v>
      </c>
      <c r="C15" s="288">
        <v>2.6535682023486901E-3</v>
      </c>
    </row>
    <row r="16" spans="1:11">
      <c r="A16" s="430"/>
      <c r="B16" s="287">
        <v>2014</v>
      </c>
      <c r="C16" s="288">
        <v>3.7351953000356627E-3</v>
      </c>
    </row>
    <row r="17" spans="1:3">
      <c r="A17" s="430"/>
      <c r="B17" s="287">
        <v>2015</v>
      </c>
      <c r="C17" s="288">
        <v>4.7497943002468394E-3</v>
      </c>
    </row>
    <row r="18" spans="1:3">
      <c r="A18" s="430"/>
      <c r="B18" s="287">
        <v>2016</v>
      </c>
      <c r="C18" s="288">
        <v>5.8998697189651967E-3</v>
      </c>
    </row>
    <row r="19" spans="1:3">
      <c r="A19" s="430"/>
      <c r="B19" s="287">
        <v>2017</v>
      </c>
      <c r="C19" s="288">
        <v>3.7189853275852499E-3</v>
      </c>
    </row>
    <row r="20" spans="1:3">
      <c r="A20" s="431"/>
      <c r="B20" s="289">
        <v>2018</v>
      </c>
      <c r="C20" s="290">
        <v>2.4517032886005015E-3</v>
      </c>
    </row>
    <row r="21" spans="1:3">
      <c r="A21" s="432" t="s">
        <v>86</v>
      </c>
      <c r="B21" s="285">
        <v>2019</v>
      </c>
      <c r="C21" s="286">
        <v>2.637685956492157E-3</v>
      </c>
    </row>
    <row r="22" spans="1:3">
      <c r="A22" s="433"/>
      <c r="B22" s="287">
        <v>2020</v>
      </c>
      <c r="C22" s="288">
        <v>2.2439478516423092E-3</v>
      </c>
    </row>
    <row r="23" spans="1:3">
      <c r="A23" s="433"/>
      <c r="B23" s="287">
        <v>2021</v>
      </c>
      <c r="C23" s="288">
        <v>2.0094501433661521E-3</v>
      </c>
    </row>
    <row r="24" spans="1:3">
      <c r="A24" s="433"/>
      <c r="B24" s="287">
        <v>2022</v>
      </c>
      <c r="C24" s="288">
        <v>1.8682679348242951E-3</v>
      </c>
    </row>
    <row r="25" spans="1:3">
      <c r="A25" s="433"/>
      <c r="B25" s="287">
        <v>2023</v>
      </c>
      <c r="C25" s="288">
        <v>1.7659850999564336E-3</v>
      </c>
    </row>
    <row r="26" spans="1:3">
      <c r="A26" s="433"/>
      <c r="B26" s="287">
        <v>2024</v>
      </c>
      <c r="C26" s="288">
        <v>1.6900861019532431E-3</v>
      </c>
    </row>
    <row r="27" spans="1:3">
      <c r="A27" s="433"/>
      <c r="B27" s="287">
        <v>2025</v>
      </c>
      <c r="C27" s="288">
        <v>1.6103934228371771E-3</v>
      </c>
    </row>
    <row r="28" spans="1:3">
      <c r="A28" s="433"/>
      <c r="B28" s="287">
        <v>2026</v>
      </c>
      <c r="C28" s="288">
        <v>1.5151265087107078E-3</v>
      </c>
    </row>
    <row r="29" spans="1:3">
      <c r="A29" s="433"/>
      <c r="B29" s="287">
        <v>2027</v>
      </c>
      <c r="C29" s="288">
        <v>1.4130532217450473E-3</v>
      </c>
    </row>
    <row r="30" spans="1:3">
      <c r="A30" s="433"/>
      <c r="B30" s="287">
        <v>2028</v>
      </c>
      <c r="C30" s="288">
        <v>1.3070789137139848E-3</v>
      </c>
    </row>
    <row r="31" spans="1:3">
      <c r="A31" s="433"/>
      <c r="B31" s="287">
        <v>2029</v>
      </c>
      <c r="C31" s="288">
        <v>1.1829262742554065E-3</v>
      </c>
    </row>
    <row r="32" spans="1:3">
      <c r="A32" s="433"/>
      <c r="B32" s="287">
        <v>2030</v>
      </c>
      <c r="C32" s="288">
        <v>1.0541760632765394E-3</v>
      </c>
    </row>
    <row r="33" spans="1:7">
      <c r="A33" s="433"/>
      <c r="B33" s="287">
        <v>2031</v>
      </c>
      <c r="C33" s="288">
        <v>9.3161378211770044E-4</v>
      </c>
    </row>
    <row r="34" spans="1:7">
      <c r="A34" s="433"/>
      <c r="B34" s="287">
        <v>2032</v>
      </c>
      <c r="C34" s="288">
        <v>8.0544693843749777E-4</v>
      </c>
    </row>
    <row r="35" spans="1:7">
      <c r="A35" s="433"/>
      <c r="B35" s="287">
        <v>2033</v>
      </c>
      <c r="C35" s="288">
        <v>6.7402342154939407E-4</v>
      </c>
    </row>
    <row r="36" spans="1:7">
      <c r="A36" s="433"/>
      <c r="B36" s="287">
        <v>2034</v>
      </c>
      <c r="C36" s="288">
        <v>5.5151080344589994E-4</v>
      </c>
    </row>
    <row r="37" spans="1:7">
      <c r="A37" s="433"/>
      <c r="B37" s="287">
        <v>2035</v>
      </c>
      <c r="C37" s="288">
        <v>4.4682246703134712E-4</v>
      </c>
    </row>
    <row r="38" spans="1:7">
      <c r="A38" s="433"/>
      <c r="B38" s="287">
        <v>2036</v>
      </c>
      <c r="C38" s="288">
        <v>3.5665182592804897E-4</v>
      </c>
    </row>
    <row r="39" spans="1:7">
      <c r="A39" s="433"/>
      <c r="B39" s="287">
        <v>2037</v>
      </c>
      <c r="C39" s="288">
        <v>2.7843391960637951E-4</v>
      </c>
    </row>
    <row r="40" spans="1:7">
      <c r="A40" s="433"/>
      <c r="B40" s="287">
        <v>2038</v>
      </c>
      <c r="C40" s="288">
        <v>2.1320916950182817E-4</v>
      </c>
    </row>
    <row r="41" spans="1:7">
      <c r="A41" s="433"/>
      <c r="B41" s="287">
        <v>2039</v>
      </c>
      <c r="C41" s="288">
        <v>1.5736076039877406E-4</v>
      </c>
    </row>
    <row r="42" spans="1:7">
      <c r="A42" s="433"/>
      <c r="B42" s="287">
        <v>2040</v>
      </c>
      <c r="C42" s="288">
        <v>1.1069134910329243E-4</v>
      </c>
    </row>
    <row r="43" spans="1:7">
      <c r="A43" s="433"/>
      <c r="B43" s="287">
        <v>2041</v>
      </c>
      <c r="C43" s="288">
        <v>6.0451954598250125E-5</v>
      </c>
    </row>
    <row r="44" spans="1:7">
      <c r="A44" s="433"/>
      <c r="B44" s="287">
        <v>2042</v>
      </c>
      <c r="C44" s="288">
        <v>1.183853954036332E-5</v>
      </c>
    </row>
    <row r="45" spans="1:7">
      <c r="A45" s="434"/>
      <c r="B45" s="289">
        <v>2043</v>
      </c>
      <c r="C45" s="290">
        <v>-4.6456749125303718E-5</v>
      </c>
    </row>
    <row r="47" spans="1:7">
      <c r="A47" s="195" t="s">
        <v>67</v>
      </c>
      <c r="B47" s="193"/>
      <c r="C47" s="192"/>
      <c r="D47" s="190"/>
    </row>
    <row r="48" spans="1:7">
      <c r="A48" s="442" t="s">
        <v>231</v>
      </c>
      <c r="B48" s="442"/>
      <c r="C48" s="442"/>
      <c r="D48" s="442"/>
      <c r="E48" s="442"/>
      <c r="F48" s="442"/>
      <c r="G48" s="442"/>
    </row>
    <row r="49" spans="1:4">
      <c r="A49" s="193"/>
      <c r="B49" s="193"/>
      <c r="C49" s="192"/>
      <c r="D49" s="190"/>
    </row>
    <row r="50" spans="1:4">
      <c r="A50" s="423" t="s">
        <v>235</v>
      </c>
      <c r="B50" s="423"/>
      <c r="C50" s="191"/>
      <c r="D50" s="190"/>
    </row>
  </sheetData>
  <mergeCells count="9">
    <mergeCell ref="A6:A20"/>
    <mergeCell ref="A21:A45"/>
    <mergeCell ref="A50:B50"/>
    <mergeCell ref="J1:K1"/>
    <mergeCell ref="A1:H1"/>
    <mergeCell ref="B3:B5"/>
    <mergeCell ref="C3:C5"/>
    <mergeCell ref="A3:A5"/>
    <mergeCell ref="A48:G48"/>
  </mergeCells>
  <hyperlinks>
    <hyperlink ref="J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zoomScaleNormal="100" workbookViewId="0">
      <selection sqref="A1:E1"/>
    </sheetView>
  </sheetViews>
  <sheetFormatPr defaultColWidth="9.140625" defaultRowHeight="12.75"/>
  <cols>
    <col min="1" max="1" width="9.140625" style="296"/>
    <col min="2" max="2" width="9.140625" style="319"/>
    <col min="3" max="3" width="11.85546875" style="296" customWidth="1"/>
    <col min="4" max="4" width="17.140625" style="296" customWidth="1"/>
    <col min="5" max="5" width="25.140625" style="296" customWidth="1"/>
    <col min="6" max="6" width="11.5703125" style="300" customWidth="1"/>
    <col min="7" max="7" width="10.42578125" style="296" customWidth="1"/>
    <col min="8" max="16384" width="9.140625" style="296"/>
  </cols>
  <sheetData>
    <row r="1" spans="1:17" ht="18" customHeight="1">
      <c r="A1" s="446" t="s">
        <v>198</v>
      </c>
      <c r="B1" s="446"/>
      <c r="C1" s="446"/>
      <c r="D1" s="446"/>
      <c r="E1" s="446"/>
      <c r="F1" s="297"/>
      <c r="G1" s="445" t="s">
        <v>230</v>
      </c>
      <c r="H1" s="445"/>
      <c r="I1" s="298"/>
    </row>
    <row r="2" spans="1:17" ht="15" customHeight="1">
      <c r="A2" s="299"/>
      <c r="B2" s="296"/>
      <c r="E2" s="300"/>
      <c r="F2" s="296"/>
    </row>
    <row r="3" spans="1:17" ht="15" customHeight="1">
      <c r="A3" s="457"/>
      <c r="B3" s="453" t="s">
        <v>193</v>
      </c>
      <c r="C3" s="455" t="s">
        <v>89</v>
      </c>
      <c r="D3" s="455" t="s">
        <v>88</v>
      </c>
      <c r="E3" s="300"/>
      <c r="F3" s="296"/>
    </row>
    <row r="4" spans="1:17" s="301" customFormat="1">
      <c r="A4" s="458"/>
      <c r="B4" s="454"/>
      <c r="C4" s="456"/>
      <c r="D4" s="456"/>
      <c r="F4" s="302"/>
      <c r="N4" s="303"/>
      <c r="O4" s="303"/>
      <c r="P4" s="294"/>
      <c r="Q4" s="303"/>
    </row>
    <row r="5" spans="1:17" ht="15">
      <c r="A5" s="447" t="s">
        <v>87</v>
      </c>
      <c r="B5" s="304">
        <v>2004</v>
      </c>
      <c r="C5" s="305">
        <v>18600</v>
      </c>
      <c r="D5" s="305">
        <v>-4020</v>
      </c>
      <c r="E5" s="341"/>
      <c r="F5" s="342"/>
      <c r="G5" s="343"/>
      <c r="H5" s="344"/>
      <c r="I5" s="344"/>
      <c r="J5" s="341"/>
      <c r="K5" s="341"/>
      <c r="L5" s="341"/>
      <c r="M5" s="341"/>
      <c r="N5" s="344"/>
      <c r="O5" s="344"/>
      <c r="P5" s="341"/>
      <c r="Q5" s="303"/>
    </row>
    <row r="6" spans="1:17" ht="15" customHeight="1">
      <c r="A6" s="448"/>
      <c r="B6" s="304">
        <v>2005</v>
      </c>
      <c r="C6" s="305">
        <v>25300</v>
      </c>
      <c r="D6" s="305">
        <v>-2268</v>
      </c>
      <c r="E6" s="341"/>
      <c r="F6" s="342"/>
      <c r="G6" s="343"/>
      <c r="H6" s="344"/>
      <c r="I6" s="344"/>
      <c r="J6" s="341"/>
      <c r="K6" s="341"/>
      <c r="L6" s="341"/>
      <c r="M6" s="341"/>
      <c r="N6" s="344"/>
      <c r="O6" s="344"/>
      <c r="P6" s="341"/>
      <c r="Q6" s="303"/>
    </row>
    <row r="7" spans="1:17" ht="15" customHeight="1">
      <c r="A7" s="448"/>
      <c r="B7" s="304">
        <v>2006</v>
      </c>
      <c r="C7" s="305">
        <v>18800</v>
      </c>
      <c r="D7" s="305">
        <v>-292</v>
      </c>
      <c r="E7" s="341"/>
      <c r="F7" s="342"/>
      <c r="G7" s="343"/>
      <c r="H7" s="344"/>
      <c r="I7" s="344"/>
      <c r="J7" s="341"/>
      <c r="K7" s="341"/>
      <c r="L7" s="341"/>
      <c r="M7" s="341"/>
      <c r="N7" s="344"/>
      <c r="O7" s="344"/>
      <c r="P7" s="341"/>
      <c r="Q7" s="303"/>
    </row>
    <row r="8" spans="1:17" ht="15" customHeight="1">
      <c r="A8" s="448"/>
      <c r="B8" s="304">
        <v>2007</v>
      </c>
      <c r="C8" s="305">
        <v>33000</v>
      </c>
      <c r="D8" s="305">
        <v>1079</v>
      </c>
      <c r="E8" s="341"/>
      <c r="F8" s="342"/>
      <c r="G8" s="343"/>
      <c r="H8" s="344"/>
      <c r="I8" s="344"/>
      <c r="J8" s="341"/>
      <c r="K8" s="341"/>
      <c r="L8" s="341"/>
      <c r="M8" s="341"/>
      <c r="N8" s="344"/>
      <c r="O8" s="344"/>
      <c r="P8" s="341"/>
      <c r="Q8" s="303"/>
    </row>
    <row r="9" spans="1:17" ht="15" customHeight="1">
      <c r="A9" s="448"/>
      <c r="B9" s="304">
        <v>2008</v>
      </c>
      <c r="C9" s="305">
        <v>26400</v>
      </c>
      <c r="D9" s="305">
        <v>3942</v>
      </c>
      <c r="E9" s="341"/>
      <c r="F9" s="342"/>
      <c r="G9" s="343"/>
      <c r="H9" s="344"/>
      <c r="I9" s="344"/>
      <c r="J9" s="341"/>
      <c r="K9" s="341"/>
      <c r="L9" s="341"/>
      <c r="M9" s="341"/>
      <c r="N9" s="344"/>
      <c r="O9" s="344"/>
      <c r="P9" s="341"/>
      <c r="Q9" s="303"/>
    </row>
    <row r="10" spans="1:17" ht="15" customHeight="1">
      <c r="A10" s="448"/>
      <c r="B10" s="304">
        <v>2009</v>
      </c>
      <c r="C10" s="305">
        <v>24400</v>
      </c>
      <c r="D10" s="305">
        <v>4584</v>
      </c>
      <c r="E10" s="341"/>
      <c r="F10" s="342"/>
      <c r="G10" s="343"/>
      <c r="H10" s="344"/>
      <c r="I10" s="344"/>
      <c r="J10" s="341"/>
      <c r="K10" s="341"/>
      <c r="L10" s="341"/>
      <c r="M10" s="341"/>
      <c r="N10" s="344"/>
      <c r="O10" s="344"/>
      <c r="P10" s="341"/>
      <c r="Q10" s="303"/>
    </row>
    <row r="11" spans="1:17" ht="15" customHeight="1">
      <c r="A11" s="448"/>
      <c r="B11" s="304">
        <v>2010</v>
      </c>
      <c r="C11" s="305">
        <v>26100</v>
      </c>
      <c r="D11" s="305">
        <v>5188</v>
      </c>
      <c r="E11" s="341"/>
      <c r="F11" s="342"/>
      <c r="G11" s="343"/>
      <c r="H11" s="344"/>
      <c r="I11" s="344"/>
      <c r="J11" s="341"/>
      <c r="K11" s="341"/>
      <c r="L11" s="341"/>
      <c r="M11" s="341"/>
      <c r="N11" s="344"/>
      <c r="O11" s="344"/>
      <c r="P11" s="341"/>
      <c r="Q11" s="303"/>
    </row>
    <row r="12" spans="1:17" ht="15" customHeight="1">
      <c r="A12" s="448"/>
      <c r="B12" s="304">
        <v>2011</v>
      </c>
      <c r="C12" s="305">
        <v>30200</v>
      </c>
      <c r="D12" s="305">
        <v>4811</v>
      </c>
      <c r="E12" s="341"/>
      <c r="F12" s="342"/>
      <c r="G12" s="343"/>
      <c r="H12" s="344"/>
      <c r="I12" s="344"/>
      <c r="J12" s="341"/>
      <c r="K12" s="341"/>
      <c r="L12" s="341"/>
      <c r="M12" s="341"/>
      <c r="N12" s="344"/>
      <c r="O12" s="344"/>
      <c r="P12" s="341"/>
      <c r="Q12" s="303"/>
    </row>
    <row r="13" spans="1:17" ht="15" customHeight="1">
      <c r="A13" s="448"/>
      <c r="B13" s="304">
        <v>2012</v>
      </c>
      <c r="C13" s="305">
        <v>12700</v>
      </c>
      <c r="D13" s="305">
        <v>4223</v>
      </c>
      <c r="E13" s="341"/>
      <c r="F13" s="342"/>
      <c r="G13" s="343"/>
      <c r="H13" s="344"/>
      <c r="I13" s="344"/>
      <c r="J13" s="341"/>
      <c r="K13" s="341"/>
      <c r="L13" s="341"/>
      <c r="M13" s="341"/>
      <c r="N13" s="344"/>
      <c r="O13" s="344"/>
      <c r="P13" s="341"/>
      <c r="Q13" s="303"/>
    </row>
    <row r="14" spans="1:17" ht="15" customHeight="1">
      <c r="A14" s="448"/>
      <c r="B14" s="304">
        <v>2013</v>
      </c>
      <c r="C14" s="305">
        <v>10000</v>
      </c>
      <c r="D14" s="305">
        <v>909</v>
      </c>
      <c r="E14" s="341"/>
      <c r="F14" s="342"/>
      <c r="G14" s="343"/>
      <c r="H14" s="344"/>
      <c r="I14" s="344"/>
      <c r="J14" s="341"/>
      <c r="K14" s="341"/>
      <c r="L14" s="341"/>
      <c r="M14" s="341"/>
      <c r="N14" s="344"/>
      <c r="O14" s="344"/>
      <c r="P14" s="341"/>
      <c r="Q14" s="303"/>
    </row>
    <row r="15" spans="1:17" ht="15" customHeight="1">
      <c r="A15" s="448"/>
      <c r="B15" s="304">
        <v>2014</v>
      </c>
      <c r="C15" s="305">
        <v>17600</v>
      </c>
      <c r="D15" s="305">
        <v>3517</v>
      </c>
      <c r="E15" s="341"/>
      <c r="F15" s="342"/>
      <c r="G15" s="341"/>
      <c r="H15" s="341"/>
      <c r="I15" s="341"/>
      <c r="J15" s="341"/>
      <c r="K15" s="341"/>
      <c r="L15" s="341"/>
      <c r="M15" s="341"/>
      <c r="N15" s="344"/>
      <c r="O15" s="344"/>
      <c r="P15" s="341"/>
      <c r="Q15" s="303"/>
    </row>
    <row r="16" spans="1:17" ht="15" customHeight="1">
      <c r="A16" s="448"/>
      <c r="B16" s="304">
        <v>2015</v>
      </c>
      <c r="C16" s="305">
        <v>28000</v>
      </c>
      <c r="D16" s="305">
        <v>-2032</v>
      </c>
      <c r="E16" s="341"/>
      <c r="F16" s="342"/>
      <c r="G16" s="341"/>
      <c r="H16" s="341"/>
      <c r="I16" s="341"/>
      <c r="J16" s="341"/>
      <c r="K16" s="341"/>
      <c r="L16" s="341"/>
      <c r="M16" s="341"/>
      <c r="N16" s="344"/>
      <c r="O16" s="344"/>
      <c r="P16" s="341"/>
      <c r="Q16" s="303"/>
    </row>
    <row r="17" spans="1:17" s="309" customFormat="1" ht="15" customHeight="1">
      <c r="A17" s="448"/>
      <c r="B17" s="304">
        <v>2016</v>
      </c>
      <c r="C17" s="305">
        <v>31700</v>
      </c>
      <c r="D17" s="305">
        <v>-821</v>
      </c>
      <c r="E17" s="345"/>
      <c r="F17" s="342"/>
      <c r="G17" s="345"/>
      <c r="H17" s="345"/>
      <c r="I17" s="345"/>
      <c r="J17" s="345"/>
      <c r="K17" s="345"/>
      <c r="L17" s="345"/>
      <c r="M17" s="345"/>
      <c r="N17" s="344"/>
      <c r="O17" s="344"/>
      <c r="P17" s="341"/>
      <c r="Q17" s="303"/>
    </row>
    <row r="18" spans="1:17" ht="15" customHeight="1">
      <c r="A18" s="448"/>
      <c r="B18" s="310">
        <v>2017</v>
      </c>
      <c r="C18" s="305">
        <v>23900</v>
      </c>
      <c r="D18" s="305">
        <v>-3810</v>
      </c>
      <c r="E18" s="341"/>
      <c r="F18" s="342"/>
      <c r="G18" s="341"/>
      <c r="H18" s="341"/>
      <c r="I18" s="341"/>
      <c r="J18" s="341"/>
      <c r="K18" s="341"/>
      <c r="L18" s="341"/>
      <c r="M18" s="341"/>
      <c r="N18" s="344"/>
      <c r="O18" s="344"/>
      <c r="P18" s="341"/>
      <c r="Q18" s="303"/>
    </row>
    <row r="19" spans="1:17" ht="15" customHeight="1">
      <c r="A19" s="449"/>
      <c r="B19" s="311">
        <v>2018</v>
      </c>
      <c r="C19" s="312">
        <v>20900</v>
      </c>
      <c r="D19" s="313">
        <v>-7663</v>
      </c>
      <c r="E19" s="341"/>
      <c r="F19" s="342"/>
      <c r="G19" s="343"/>
      <c r="H19" s="344"/>
      <c r="I19" s="341"/>
      <c r="J19" s="341"/>
      <c r="K19" s="344"/>
      <c r="L19" s="341"/>
      <c r="M19" s="341"/>
      <c r="N19" s="344"/>
      <c r="O19" s="344"/>
      <c r="P19" s="341"/>
      <c r="Q19" s="303"/>
    </row>
    <row r="20" spans="1:17" ht="15" customHeight="1">
      <c r="A20" s="450" t="s">
        <v>86</v>
      </c>
      <c r="B20" s="314">
        <v>2019</v>
      </c>
      <c r="C20" s="315">
        <v>19900</v>
      </c>
      <c r="D20" s="305">
        <v>-5556</v>
      </c>
      <c r="F20" s="342"/>
      <c r="G20" s="307"/>
      <c r="H20" s="308"/>
      <c r="K20" s="308"/>
      <c r="N20" s="303"/>
      <c r="O20" s="303"/>
      <c r="P20" s="294"/>
      <c r="Q20" s="303"/>
    </row>
    <row r="21" spans="1:17" ht="15" customHeight="1">
      <c r="A21" s="451"/>
      <c r="B21" s="316">
        <v>2020</v>
      </c>
      <c r="C21" s="315">
        <v>19400</v>
      </c>
      <c r="D21" s="305">
        <v>-7125</v>
      </c>
      <c r="F21" s="342"/>
      <c r="G21" s="307"/>
      <c r="H21" s="308"/>
      <c r="K21" s="308"/>
      <c r="N21" s="303"/>
      <c r="O21" s="303"/>
      <c r="P21" s="294"/>
      <c r="Q21" s="303"/>
    </row>
    <row r="22" spans="1:17" ht="15" customHeight="1">
      <c r="A22" s="451"/>
      <c r="B22" s="316">
        <v>2021</v>
      </c>
      <c r="C22" s="315">
        <v>18700</v>
      </c>
      <c r="D22" s="305">
        <v>-7726</v>
      </c>
      <c r="F22" s="342"/>
      <c r="G22" s="307"/>
      <c r="H22" s="308"/>
      <c r="K22" s="308"/>
      <c r="N22" s="303"/>
      <c r="O22" s="303"/>
      <c r="P22" s="294"/>
      <c r="Q22" s="303"/>
    </row>
    <row r="23" spans="1:17" ht="15" customHeight="1">
      <c r="A23" s="451"/>
      <c r="B23" s="316">
        <v>2022</v>
      </c>
      <c r="C23" s="315">
        <v>18600</v>
      </c>
      <c r="D23" s="305">
        <v>-8405</v>
      </c>
      <c r="F23" s="342"/>
      <c r="G23" s="307"/>
      <c r="H23" s="308"/>
      <c r="K23" s="308"/>
      <c r="N23" s="303"/>
      <c r="O23" s="303"/>
      <c r="P23" s="294"/>
      <c r="Q23" s="303"/>
    </row>
    <row r="24" spans="1:17" ht="15" customHeight="1">
      <c r="A24" s="451"/>
      <c r="B24" s="316">
        <v>2023</v>
      </c>
      <c r="C24" s="315">
        <v>18700</v>
      </c>
      <c r="D24" s="305">
        <v>-8969</v>
      </c>
      <c r="F24" s="342"/>
      <c r="G24" s="307"/>
      <c r="H24" s="308"/>
      <c r="K24" s="308"/>
      <c r="N24" s="303"/>
      <c r="O24" s="303"/>
      <c r="P24" s="294"/>
      <c r="Q24" s="303"/>
    </row>
    <row r="25" spans="1:17" ht="15" customHeight="1">
      <c r="A25" s="451"/>
      <c r="B25" s="316">
        <v>2024</v>
      </c>
      <c r="C25" s="315">
        <v>18700</v>
      </c>
      <c r="D25" s="305">
        <v>-9452</v>
      </c>
      <c r="F25" s="342"/>
      <c r="G25" s="307"/>
      <c r="H25" s="308"/>
      <c r="K25" s="308"/>
      <c r="N25" s="303"/>
      <c r="O25" s="303"/>
      <c r="P25" s="294"/>
      <c r="Q25" s="303"/>
    </row>
    <row r="26" spans="1:17" ht="15" customHeight="1">
      <c r="A26" s="451"/>
      <c r="B26" s="316">
        <v>2025</v>
      </c>
      <c r="C26" s="315">
        <v>18800</v>
      </c>
      <c r="D26" s="305">
        <v>-9984</v>
      </c>
      <c r="F26" s="342"/>
      <c r="G26" s="307"/>
      <c r="H26" s="308"/>
      <c r="K26" s="308"/>
      <c r="N26" s="303"/>
      <c r="O26" s="303"/>
      <c r="P26" s="294"/>
      <c r="Q26" s="303"/>
    </row>
    <row r="27" spans="1:17" ht="15" customHeight="1">
      <c r="A27" s="451"/>
      <c r="B27" s="316">
        <v>2026</v>
      </c>
      <c r="C27" s="315">
        <v>18900</v>
      </c>
      <c r="D27" s="305">
        <v>-10575</v>
      </c>
      <c r="F27" s="342"/>
      <c r="G27" s="307"/>
      <c r="H27" s="308"/>
      <c r="K27" s="308"/>
      <c r="N27" s="303"/>
      <c r="O27" s="303"/>
      <c r="P27" s="294"/>
      <c r="Q27" s="303"/>
    </row>
    <row r="28" spans="1:17" ht="15" customHeight="1">
      <c r="A28" s="451"/>
      <c r="B28" s="316">
        <v>2027</v>
      </c>
      <c r="C28" s="315">
        <v>19000</v>
      </c>
      <c r="D28" s="305">
        <v>-11210</v>
      </c>
      <c r="F28" s="342"/>
      <c r="G28" s="307"/>
      <c r="H28" s="308"/>
      <c r="K28" s="308"/>
      <c r="N28" s="303"/>
      <c r="O28" s="303"/>
      <c r="P28" s="294"/>
      <c r="Q28" s="303"/>
    </row>
    <row r="29" spans="1:17" ht="15" customHeight="1">
      <c r="A29" s="451"/>
      <c r="B29" s="316">
        <v>2028</v>
      </c>
      <c r="C29" s="315">
        <v>19100</v>
      </c>
      <c r="D29" s="305">
        <v>-11874</v>
      </c>
      <c r="F29" s="342"/>
      <c r="G29" s="307"/>
      <c r="H29" s="308"/>
      <c r="K29" s="308"/>
      <c r="N29" s="303"/>
      <c r="O29" s="303"/>
      <c r="P29" s="294"/>
      <c r="Q29" s="303"/>
    </row>
    <row r="30" spans="1:17" ht="15" customHeight="1">
      <c r="A30" s="451"/>
      <c r="B30" s="316">
        <v>2029</v>
      </c>
      <c r="C30" s="315">
        <v>19100</v>
      </c>
      <c r="D30" s="305">
        <v>-12542</v>
      </c>
      <c r="F30" s="342"/>
      <c r="G30" s="307"/>
      <c r="H30" s="308"/>
      <c r="K30" s="308"/>
      <c r="N30" s="303"/>
      <c r="O30" s="303"/>
      <c r="P30" s="294"/>
      <c r="Q30" s="303"/>
    </row>
    <row r="31" spans="1:17" ht="15" customHeight="1">
      <c r="A31" s="451"/>
      <c r="B31" s="316">
        <v>2030</v>
      </c>
      <c r="C31" s="315">
        <v>19100</v>
      </c>
      <c r="D31" s="305">
        <v>-13216</v>
      </c>
      <c r="F31" s="342"/>
      <c r="G31" s="307"/>
      <c r="H31" s="308"/>
      <c r="K31" s="308"/>
      <c r="N31" s="303"/>
      <c r="O31" s="303"/>
      <c r="P31" s="294"/>
      <c r="Q31" s="303"/>
    </row>
    <row r="32" spans="1:17" ht="15" customHeight="1">
      <c r="A32" s="451"/>
      <c r="B32" s="316">
        <v>2031</v>
      </c>
      <c r="C32" s="315">
        <v>19000</v>
      </c>
      <c r="D32" s="305">
        <v>-13874</v>
      </c>
      <c r="F32" s="342"/>
      <c r="G32" s="307"/>
      <c r="H32" s="308"/>
      <c r="K32" s="308"/>
      <c r="N32" s="303"/>
      <c r="O32" s="303"/>
      <c r="P32" s="294"/>
      <c r="Q32" s="303"/>
    </row>
    <row r="33" spans="1:17" ht="15" customHeight="1">
      <c r="A33" s="451"/>
      <c r="B33" s="316">
        <v>2032</v>
      </c>
      <c r="C33" s="315">
        <v>19000</v>
      </c>
      <c r="D33" s="305">
        <v>-14498</v>
      </c>
      <c r="F33" s="342"/>
      <c r="G33" s="307"/>
      <c r="H33" s="308"/>
      <c r="K33" s="308"/>
      <c r="N33" s="303"/>
      <c r="O33" s="303"/>
      <c r="P33" s="294"/>
      <c r="Q33" s="303"/>
    </row>
    <row r="34" spans="1:17" ht="15" customHeight="1">
      <c r="A34" s="451"/>
      <c r="B34" s="316">
        <v>2033</v>
      </c>
      <c r="C34" s="315">
        <v>18900</v>
      </c>
      <c r="D34" s="305">
        <v>-15117</v>
      </c>
      <c r="F34" s="342"/>
      <c r="G34" s="307"/>
      <c r="H34" s="308"/>
      <c r="J34" s="308"/>
      <c r="M34" s="303"/>
      <c r="N34" s="303"/>
      <c r="O34" s="294"/>
      <c r="P34" s="303"/>
    </row>
    <row r="35" spans="1:17" ht="15" customHeight="1">
      <c r="A35" s="451"/>
      <c r="B35" s="316">
        <v>2034</v>
      </c>
      <c r="C35" s="315">
        <v>18800</v>
      </c>
      <c r="D35" s="305">
        <v>-15689</v>
      </c>
      <c r="F35" s="342"/>
      <c r="G35" s="307"/>
      <c r="H35" s="308"/>
      <c r="J35" s="308"/>
      <c r="M35" s="303"/>
      <c r="N35" s="303"/>
      <c r="O35" s="294"/>
      <c r="P35" s="303"/>
    </row>
    <row r="36" spans="1:17" ht="15" customHeight="1">
      <c r="A36" s="451"/>
      <c r="B36" s="316">
        <v>2035</v>
      </c>
      <c r="C36" s="315">
        <v>18700</v>
      </c>
      <c r="D36" s="305">
        <v>-16207</v>
      </c>
      <c r="F36" s="342"/>
      <c r="G36" s="307"/>
      <c r="H36" s="308"/>
      <c r="J36" s="308"/>
      <c r="M36" s="303"/>
      <c r="N36" s="303"/>
      <c r="O36" s="294"/>
      <c r="P36" s="303"/>
    </row>
    <row r="37" spans="1:17" ht="15" customHeight="1">
      <c r="A37" s="451"/>
      <c r="B37" s="316">
        <v>2036</v>
      </c>
      <c r="C37" s="315">
        <v>18600</v>
      </c>
      <c r="D37" s="305">
        <v>-16651</v>
      </c>
      <c r="F37" s="342"/>
      <c r="G37" s="307"/>
      <c r="H37" s="308"/>
      <c r="J37" s="308"/>
      <c r="M37" s="303"/>
      <c r="N37" s="303"/>
      <c r="O37" s="294"/>
      <c r="P37" s="303"/>
    </row>
    <row r="38" spans="1:17" ht="15" customHeight="1">
      <c r="A38" s="451"/>
      <c r="B38" s="316">
        <v>2037</v>
      </c>
      <c r="C38" s="315">
        <v>18500</v>
      </c>
      <c r="D38" s="305">
        <v>-16992</v>
      </c>
      <c r="F38" s="342"/>
      <c r="G38" s="307"/>
      <c r="H38" s="308"/>
      <c r="J38" s="308"/>
      <c r="M38" s="303"/>
      <c r="N38" s="303"/>
      <c r="O38" s="294"/>
      <c r="P38" s="303"/>
    </row>
    <row r="39" spans="1:17" ht="15" customHeight="1">
      <c r="A39" s="451"/>
      <c r="B39" s="316">
        <v>2038</v>
      </c>
      <c r="C39" s="315">
        <v>18500</v>
      </c>
      <c r="D39" s="305">
        <v>-17280</v>
      </c>
      <c r="F39" s="342"/>
      <c r="G39" s="307"/>
      <c r="H39" s="308"/>
      <c r="J39" s="308"/>
      <c r="M39" s="303"/>
      <c r="N39" s="303"/>
      <c r="O39" s="294"/>
      <c r="P39" s="303"/>
    </row>
    <row r="40" spans="1:17" ht="15" customHeight="1">
      <c r="A40" s="451"/>
      <c r="B40" s="316">
        <v>2039</v>
      </c>
      <c r="C40" s="315">
        <v>18400</v>
      </c>
      <c r="D40" s="305">
        <v>-17537</v>
      </c>
      <c r="F40" s="342"/>
      <c r="G40" s="307"/>
      <c r="H40" s="308"/>
      <c r="J40" s="308"/>
      <c r="M40" s="303"/>
      <c r="N40" s="303"/>
      <c r="O40" s="294"/>
      <c r="P40" s="303"/>
    </row>
    <row r="41" spans="1:17" ht="15" customHeight="1">
      <c r="A41" s="451"/>
      <c r="B41" s="316">
        <v>2040</v>
      </c>
      <c r="C41" s="315">
        <v>18400</v>
      </c>
      <c r="D41" s="305">
        <v>-17812</v>
      </c>
      <c r="F41" s="342"/>
      <c r="G41" s="307"/>
      <c r="H41" s="308"/>
      <c r="J41" s="308"/>
      <c r="M41" s="303"/>
      <c r="N41" s="303"/>
      <c r="O41" s="294"/>
      <c r="P41" s="303"/>
    </row>
    <row r="42" spans="1:17" ht="15" customHeight="1">
      <c r="A42" s="451"/>
      <c r="B42" s="316">
        <v>2041</v>
      </c>
      <c r="C42" s="315">
        <v>18500</v>
      </c>
      <c r="D42" s="305">
        <v>-18116</v>
      </c>
      <c r="F42" s="342"/>
      <c r="G42" s="307"/>
      <c r="H42" s="308"/>
      <c r="J42" s="308"/>
      <c r="M42" s="303"/>
      <c r="N42" s="303"/>
      <c r="O42" s="294"/>
      <c r="P42" s="303"/>
    </row>
    <row r="43" spans="1:17" ht="15" customHeight="1">
      <c r="A43" s="451"/>
      <c r="B43" s="316">
        <v>2042</v>
      </c>
      <c r="C43" s="315">
        <v>18500</v>
      </c>
      <c r="D43" s="305">
        <v>-18425</v>
      </c>
      <c r="F43" s="342"/>
      <c r="G43" s="307"/>
      <c r="H43" s="308"/>
      <c r="J43" s="308"/>
      <c r="M43" s="303"/>
      <c r="N43" s="303"/>
      <c r="O43" s="294"/>
      <c r="P43" s="303"/>
    </row>
    <row r="44" spans="1:17" ht="15" customHeight="1">
      <c r="A44" s="452"/>
      <c r="B44" s="311">
        <v>2043</v>
      </c>
      <c r="C44" s="313">
        <v>18500</v>
      </c>
      <c r="D44" s="313">
        <v>-18780</v>
      </c>
      <c r="F44" s="342"/>
      <c r="G44" s="307"/>
      <c r="H44" s="308"/>
      <c r="J44" s="308"/>
      <c r="M44" s="303"/>
      <c r="N44" s="303"/>
      <c r="O44" s="294"/>
      <c r="P44" s="303"/>
    </row>
    <row r="45" spans="1:17" ht="15" customHeight="1">
      <c r="A45" s="317"/>
      <c r="B45" s="317"/>
      <c r="C45" s="318"/>
      <c r="D45" s="318"/>
      <c r="F45" s="306"/>
      <c r="G45" s="307"/>
      <c r="H45" s="308"/>
      <c r="J45" s="308"/>
      <c r="M45" s="303"/>
      <c r="N45" s="303"/>
      <c r="O45" s="294"/>
      <c r="P45" s="303"/>
    </row>
    <row r="46" spans="1:17" ht="11.25" customHeight="1">
      <c r="A46" s="291" t="s">
        <v>83</v>
      </c>
      <c r="B46" s="294"/>
      <c r="C46" s="295"/>
      <c r="D46" s="294"/>
      <c r="E46" s="294"/>
      <c r="F46" s="292"/>
      <c r="L46" s="294"/>
      <c r="M46" s="295"/>
      <c r="N46" s="294"/>
      <c r="O46" s="294"/>
    </row>
    <row r="47" spans="1:17" ht="11.25" customHeight="1">
      <c r="A47" s="443" t="s">
        <v>195</v>
      </c>
      <c r="B47" s="443"/>
      <c r="C47" s="443"/>
      <c r="D47" s="443"/>
      <c r="E47" s="443"/>
      <c r="F47" s="292"/>
      <c r="G47" s="292"/>
      <c r="L47" s="294"/>
      <c r="M47" s="295"/>
      <c r="N47" s="294"/>
      <c r="O47" s="294"/>
    </row>
    <row r="48" spans="1:17" ht="11.25" customHeight="1">
      <c r="A48" s="443" t="s">
        <v>196</v>
      </c>
      <c r="B48" s="443"/>
      <c r="C48" s="443"/>
      <c r="D48" s="443"/>
      <c r="E48" s="443"/>
      <c r="F48" s="292"/>
      <c r="G48" s="292"/>
      <c r="L48" s="294"/>
      <c r="M48" s="295"/>
      <c r="N48" s="294"/>
      <c r="O48" s="294"/>
    </row>
    <row r="49" spans="1:6" ht="11.25" customHeight="1">
      <c r="A49" s="444" t="s">
        <v>197</v>
      </c>
      <c r="B49" s="444"/>
      <c r="C49" s="444"/>
      <c r="D49" s="444"/>
      <c r="E49" s="444"/>
      <c r="F49" s="296"/>
    </row>
    <row r="50" spans="1:6" ht="11.25" customHeight="1">
      <c r="A50" s="444"/>
      <c r="B50" s="444"/>
      <c r="C50" s="444"/>
      <c r="D50" s="444"/>
      <c r="E50" s="444"/>
      <c r="F50" s="296"/>
    </row>
    <row r="51" spans="1:6" ht="11.25" customHeight="1">
      <c r="A51" s="293"/>
      <c r="B51" s="293"/>
      <c r="C51" s="293"/>
      <c r="D51" s="293"/>
      <c r="E51" s="293"/>
      <c r="F51" s="296"/>
    </row>
    <row r="52" spans="1:6" ht="11.25" customHeight="1">
      <c r="A52" s="423" t="s">
        <v>235</v>
      </c>
      <c r="B52" s="423"/>
      <c r="E52" s="300"/>
      <c r="F52" s="296"/>
    </row>
    <row r="53" spans="1:6">
      <c r="A53" s="319"/>
      <c r="B53" s="296"/>
      <c r="E53" s="300"/>
      <c r="F53" s="296"/>
    </row>
  </sheetData>
  <mergeCells count="12">
    <mergeCell ref="A52:B52"/>
    <mergeCell ref="A47:E47"/>
    <mergeCell ref="A48:E48"/>
    <mergeCell ref="A49:E50"/>
    <mergeCell ref="G1:H1"/>
    <mergeCell ref="A1:E1"/>
    <mergeCell ref="A5:A19"/>
    <mergeCell ref="A20:A44"/>
    <mergeCell ref="B3:B4"/>
    <mergeCell ref="C3:C4"/>
    <mergeCell ref="D3:D4"/>
    <mergeCell ref="A3:A4"/>
  </mergeCells>
  <hyperlinks>
    <hyperlink ref="G1" location="Contents!A1"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election sqref="A1:I1"/>
    </sheetView>
  </sheetViews>
  <sheetFormatPr defaultColWidth="9.140625" defaultRowHeight="12.75"/>
  <cols>
    <col min="1" max="1" width="11.28515625" style="91" customWidth="1"/>
    <col min="2" max="2" width="10.28515625" style="91" customWidth="1"/>
    <col min="3" max="4" width="9" style="91" bestFit="1" customWidth="1"/>
    <col min="5" max="5" width="9.140625" style="145" customWidth="1"/>
    <col min="6" max="6" width="2" style="145" customWidth="1"/>
    <col min="7" max="7" width="4.140625" style="145" customWidth="1"/>
    <col min="8" max="8" width="3.5703125" style="145" customWidth="1"/>
    <col min="9" max="9" width="26.140625" style="145" customWidth="1"/>
    <col min="10" max="16384" width="9.140625" style="91"/>
  </cols>
  <sheetData>
    <row r="1" spans="1:12" ht="18" customHeight="1">
      <c r="A1" s="464" t="s">
        <v>199</v>
      </c>
      <c r="B1" s="464"/>
      <c r="C1" s="464"/>
      <c r="D1" s="464"/>
      <c r="E1" s="464"/>
      <c r="F1" s="464"/>
      <c r="G1" s="464"/>
      <c r="H1" s="464"/>
      <c r="I1" s="464"/>
      <c r="J1" s="350"/>
      <c r="K1" s="435" t="s">
        <v>230</v>
      </c>
      <c r="L1" s="435"/>
    </row>
    <row r="2" spans="1:12" ht="15" customHeight="1">
      <c r="A2" s="143"/>
      <c r="B2" s="144"/>
      <c r="C2" s="144"/>
      <c r="D2" s="144"/>
    </row>
    <row r="3" spans="1:12" ht="12.75" customHeight="1">
      <c r="A3" s="469"/>
      <c r="B3" s="467" t="s">
        <v>193</v>
      </c>
      <c r="C3" s="465" t="s">
        <v>64</v>
      </c>
      <c r="D3" s="465" t="s">
        <v>65</v>
      </c>
    </row>
    <row r="4" spans="1:12" s="148" customFormat="1">
      <c r="A4" s="470"/>
      <c r="B4" s="468"/>
      <c r="C4" s="466"/>
      <c r="D4" s="466"/>
      <c r="E4" s="146"/>
      <c r="F4" s="147" t="s">
        <v>100</v>
      </c>
      <c r="G4" s="147"/>
      <c r="H4" s="147" t="s">
        <v>101</v>
      </c>
    </row>
    <row r="5" spans="1:12">
      <c r="A5" s="460" t="s">
        <v>3</v>
      </c>
      <c r="B5" s="92">
        <v>2004</v>
      </c>
      <c r="C5" s="149">
        <v>53577</v>
      </c>
      <c r="D5" s="149">
        <v>57597</v>
      </c>
      <c r="F5" s="150">
        <v>2002</v>
      </c>
      <c r="G5" s="150"/>
      <c r="H5" s="150">
        <f t="shared" ref="H5:H18" si="0">IF(C5&lt;D5,C5,D5)</f>
        <v>53577</v>
      </c>
      <c r="I5" s="149"/>
    </row>
    <row r="6" spans="1:12">
      <c r="A6" s="461"/>
      <c r="B6" s="92">
        <v>2005</v>
      </c>
      <c r="C6" s="149">
        <v>54276</v>
      </c>
      <c r="D6" s="149">
        <v>56544</v>
      </c>
      <c r="F6" s="150">
        <v>2003</v>
      </c>
      <c r="G6" s="150"/>
      <c r="H6" s="150">
        <f t="shared" si="0"/>
        <v>54276</v>
      </c>
      <c r="I6" s="149"/>
    </row>
    <row r="7" spans="1:12">
      <c r="A7" s="461"/>
      <c r="B7" s="92">
        <v>2006</v>
      </c>
      <c r="C7" s="149">
        <v>54965</v>
      </c>
      <c r="D7" s="149">
        <v>55257</v>
      </c>
      <c r="F7" s="150">
        <v>2004</v>
      </c>
      <c r="G7" s="150"/>
      <c r="H7" s="150">
        <f t="shared" si="0"/>
        <v>54965</v>
      </c>
      <c r="I7" s="149"/>
    </row>
    <row r="8" spans="1:12">
      <c r="A8" s="461"/>
      <c r="B8" s="92">
        <v>2007</v>
      </c>
      <c r="C8" s="149">
        <v>56723</v>
      </c>
      <c r="D8" s="149">
        <v>55644</v>
      </c>
      <c r="F8" s="150">
        <v>2005</v>
      </c>
      <c r="G8" s="151"/>
      <c r="H8" s="150">
        <f t="shared" si="0"/>
        <v>55644</v>
      </c>
      <c r="I8" s="149"/>
    </row>
    <row r="9" spans="1:12">
      <c r="A9" s="461"/>
      <c r="B9" s="92">
        <v>2008</v>
      </c>
      <c r="C9" s="149">
        <v>59239</v>
      </c>
      <c r="D9" s="149">
        <v>55297</v>
      </c>
      <c r="F9" s="150">
        <v>2006</v>
      </c>
      <c r="G9" s="151"/>
      <c r="H9" s="150">
        <f t="shared" si="0"/>
        <v>55297</v>
      </c>
      <c r="I9" s="149"/>
    </row>
    <row r="10" spans="1:12">
      <c r="A10" s="461"/>
      <c r="B10" s="92">
        <v>2009</v>
      </c>
      <c r="C10" s="149">
        <v>59330</v>
      </c>
      <c r="D10" s="149">
        <v>54746</v>
      </c>
      <c r="F10" s="150">
        <v>2007</v>
      </c>
      <c r="G10" s="151"/>
      <c r="H10" s="150">
        <f t="shared" si="0"/>
        <v>54746</v>
      </c>
      <c r="I10" s="149"/>
    </row>
    <row r="11" spans="1:12">
      <c r="A11" s="461"/>
      <c r="B11" s="92">
        <v>2010</v>
      </c>
      <c r="C11" s="149">
        <v>58937</v>
      </c>
      <c r="D11" s="149">
        <v>53749</v>
      </c>
      <c r="F11" s="150">
        <v>2008</v>
      </c>
      <c r="G11" s="151"/>
      <c r="H11" s="150">
        <f t="shared" si="0"/>
        <v>53749</v>
      </c>
      <c r="I11" s="149"/>
    </row>
    <row r="12" spans="1:12">
      <c r="A12" s="461"/>
      <c r="B12" s="92">
        <v>2011</v>
      </c>
      <c r="C12" s="149">
        <v>58766</v>
      </c>
      <c r="D12" s="149">
        <v>53955</v>
      </c>
      <c r="F12" s="150">
        <v>2009</v>
      </c>
      <c r="G12" s="151"/>
      <c r="H12" s="150">
        <f t="shared" si="0"/>
        <v>53955</v>
      </c>
      <c r="I12" s="149"/>
    </row>
    <row r="13" spans="1:12">
      <c r="A13" s="461"/>
      <c r="B13" s="92">
        <v>2012</v>
      </c>
      <c r="C13" s="149">
        <v>58458</v>
      </c>
      <c r="D13" s="149">
        <v>54235</v>
      </c>
      <c r="E13" s="145" t="s">
        <v>102</v>
      </c>
      <c r="F13" s="150">
        <v>2010</v>
      </c>
      <c r="G13" s="150"/>
      <c r="H13" s="150">
        <f t="shared" si="0"/>
        <v>54235</v>
      </c>
      <c r="I13" s="149"/>
    </row>
    <row r="14" spans="1:12">
      <c r="A14" s="461"/>
      <c r="B14" s="92">
        <v>2013</v>
      </c>
      <c r="C14" s="149">
        <v>56843</v>
      </c>
      <c r="D14" s="149">
        <v>55934</v>
      </c>
      <c r="E14" s="152"/>
      <c r="F14" s="150">
        <v>2011</v>
      </c>
      <c r="G14" s="153"/>
      <c r="H14" s="150">
        <f t="shared" si="0"/>
        <v>55934</v>
      </c>
      <c r="I14" s="149"/>
    </row>
    <row r="15" spans="1:12">
      <c r="A15" s="461"/>
      <c r="B15" s="155">
        <v>2014</v>
      </c>
      <c r="C15" s="154">
        <v>56101</v>
      </c>
      <c r="D15" s="154">
        <v>52584</v>
      </c>
      <c r="E15" s="152"/>
      <c r="F15" s="150">
        <v>2012</v>
      </c>
      <c r="G15" s="153"/>
      <c r="H15" s="150">
        <f t="shared" si="0"/>
        <v>52584</v>
      </c>
      <c r="I15" s="149"/>
    </row>
    <row r="16" spans="1:12" ht="12.75" customHeight="1">
      <c r="A16" s="461"/>
      <c r="B16" s="155">
        <v>2015</v>
      </c>
      <c r="C16" s="149">
        <v>55809</v>
      </c>
      <c r="D16" s="149">
        <v>57841</v>
      </c>
      <c r="E16" s="152"/>
      <c r="F16" s="150">
        <v>2013</v>
      </c>
      <c r="G16" s="153"/>
      <c r="H16" s="150">
        <f t="shared" si="0"/>
        <v>55809</v>
      </c>
      <c r="I16" s="149"/>
    </row>
    <row r="17" spans="1:9">
      <c r="A17" s="461"/>
      <c r="B17" s="155">
        <v>2016</v>
      </c>
      <c r="C17" s="149">
        <v>55256</v>
      </c>
      <c r="D17" s="149">
        <v>56077</v>
      </c>
      <c r="F17" s="150">
        <v>2014</v>
      </c>
      <c r="G17" s="150"/>
      <c r="H17" s="150">
        <f t="shared" si="0"/>
        <v>55256</v>
      </c>
      <c r="I17" s="149"/>
    </row>
    <row r="18" spans="1:9">
      <c r="A18" s="461"/>
      <c r="B18" s="155">
        <v>2017</v>
      </c>
      <c r="C18" s="149">
        <v>53436</v>
      </c>
      <c r="D18" s="149">
        <v>57246</v>
      </c>
      <c r="E18" s="149"/>
      <c r="F18" s="150">
        <v>2015</v>
      </c>
      <c r="G18" s="150"/>
      <c r="H18" s="150">
        <f t="shared" si="0"/>
        <v>53436</v>
      </c>
      <c r="I18" s="149"/>
    </row>
    <row r="19" spans="1:9" ht="14.25" customHeight="1">
      <c r="A19" s="462"/>
      <c r="B19" s="93">
        <v>2018</v>
      </c>
      <c r="C19" s="183">
        <v>52248</v>
      </c>
      <c r="D19" s="183">
        <v>59911</v>
      </c>
      <c r="E19" s="156"/>
      <c r="F19" s="150">
        <v>2016</v>
      </c>
      <c r="G19" s="150"/>
      <c r="H19" s="150">
        <v>55256</v>
      </c>
      <c r="I19" s="149"/>
    </row>
    <row r="20" spans="1:9" ht="20.25" customHeight="1">
      <c r="A20" s="460" t="s">
        <v>86</v>
      </c>
      <c r="B20" s="92">
        <v>2019</v>
      </c>
      <c r="C20" s="149">
        <v>50636</v>
      </c>
      <c r="D20" s="149">
        <v>56192</v>
      </c>
      <c r="F20" s="150">
        <v>2017</v>
      </c>
      <c r="G20" s="150"/>
      <c r="H20" s="150">
        <f t="shared" ref="H20:H42" si="1">IF(C20&lt;D20,C20,D20)</f>
        <v>50636</v>
      </c>
      <c r="I20" s="91"/>
    </row>
    <row r="21" spans="1:9">
      <c r="A21" s="463"/>
      <c r="B21" s="92">
        <v>2020</v>
      </c>
      <c r="C21" s="149">
        <v>51220</v>
      </c>
      <c r="D21" s="149">
        <v>58345</v>
      </c>
      <c r="F21" s="150">
        <v>2018</v>
      </c>
      <c r="G21" s="150"/>
      <c r="H21" s="150">
        <f t="shared" si="1"/>
        <v>51220</v>
      </c>
      <c r="I21" s="150"/>
    </row>
    <row r="22" spans="1:9">
      <c r="A22" s="463"/>
      <c r="B22" s="92">
        <v>2021</v>
      </c>
      <c r="C22" s="149">
        <v>51092</v>
      </c>
      <c r="D22" s="149">
        <v>58818</v>
      </c>
      <c r="F22" s="150">
        <v>2019</v>
      </c>
      <c r="G22" s="150"/>
      <c r="H22" s="150">
        <f t="shared" si="1"/>
        <v>51092</v>
      </c>
      <c r="I22" s="150"/>
    </row>
    <row r="23" spans="1:9">
      <c r="A23" s="463"/>
      <c r="B23" s="92">
        <v>2022</v>
      </c>
      <c r="C23" s="149">
        <v>50880</v>
      </c>
      <c r="D23" s="149">
        <v>59285</v>
      </c>
      <c r="F23" s="150">
        <v>2020</v>
      </c>
      <c r="G23" s="150"/>
      <c r="H23" s="150">
        <f t="shared" si="1"/>
        <v>50880</v>
      </c>
      <c r="I23" s="150"/>
    </row>
    <row r="24" spans="1:9">
      <c r="A24" s="463"/>
      <c r="B24" s="92">
        <v>2023</v>
      </c>
      <c r="C24" s="149">
        <v>50766</v>
      </c>
      <c r="D24" s="149">
        <v>59735</v>
      </c>
      <c r="F24" s="150">
        <v>2021</v>
      </c>
      <c r="G24" s="150"/>
      <c r="H24" s="150">
        <f t="shared" si="1"/>
        <v>50766</v>
      </c>
      <c r="I24" s="150"/>
    </row>
    <row r="25" spans="1:9">
      <c r="A25" s="463"/>
      <c r="B25" s="92">
        <v>2024</v>
      </c>
      <c r="C25" s="149">
        <v>50755</v>
      </c>
      <c r="D25" s="149">
        <v>60207</v>
      </c>
      <c r="F25" s="150">
        <v>2022</v>
      </c>
      <c r="G25" s="150"/>
      <c r="H25" s="150">
        <f t="shared" si="1"/>
        <v>50755</v>
      </c>
      <c r="I25" s="150"/>
    </row>
    <row r="26" spans="1:9">
      <c r="A26" s="463"/>
      <c r="B26" s="92">
        <v>2025</v>
      </c>
      <c r="C26" s="149">
        <v>50692</v>
      </c>
      <c r="D26" s="149">
        <v>60676</v>
      </c>
      <c r="F26" s="150">
        <v>2023</v>
      </c>
      <c r="G26" s="150"/>
      <c r="H26" s="150">
        <f t="shared" si="1"/>
        <v>50692</v>
      </c>
      <c r="I26" s="150"/>
    </row>
    <row r="27" spans="1:9">
      <c r="A27" s="463"/>
      <c r="B27" s="92">
        <v>2026</v>
      </c>
      <c r="C27" s="149">
        <v>50573</v>
      </c>
      <c r="D27" s="149">
        <v>61148</v>
      </c>
      <c r="F27" s="150">
        <v>2024</v>
      </c>
      <c r="G27" s="150"/>
      <c r="H27" s="150">
        <f t="shared" si="1"/>
        <v>50573</v>
      </c>
      <c r="I27" s="150"/>
    </row>
    <row r="28" spans="1:9">
      <c r="A28" s="463"/>
      <c r="B28" s="92">
        <v>2027</v>
      </c>
      <c r="C28" s="149">
        <v>50421</v>
      </c>
      <c r="D28" s="149">
        <v>61631</v>
      </c>
      <c r="F28" s="150">
        <v>2025</v>
      </c>
      <c r="G28" s="150"/>
      <c r="H28" s="150">
        <f t="shared" si="1"/>
        <v>50421</v>
      </c>
      <c r="I28" s="150"/>
    </row>
    <row r="29" spans="1:9">
      <c r="A29" s="463"/>
      <c r="B29" s="92">
        <v>2028</v>
      </c>
      <c r="C29" s="149">
        <v>50244</v>
      </c>
      <c r="D29" s="149">
        <v>62118</v>
      </c>
      <c r="F29" s="150">
        <v>2026</v>
      </c>
      <c r="G29" s="150"/>
      <c r="H29" s="150">
        <f t="shared" si="1"/>
        <v>50244</v>
      </c>
      <c r="I29" s="150"/>
    </row>
    <row r="30" spans="1:9">
      <c r="A30" s="463"/>
      <c r="B30" s="92">
        <v>2029</v>
      </c>
      <c r="C30" s="149">
        <v>50079</v>
      </c>
      <c r="D30" s="149">
        <v>62621</v>
      </c>
      <c r="F30" s="150">
        <v>2027</v>
      </c>
      <c r="G30" s="150"/>
      <c r="H30" s="150">
        <f t="shared" si="1"/>
        <v>50079</v>
      </c>
      <c r="I30" s="150"/>
    </row>
    <row r="31" spans="1:9">
      <c r="A31" s="463"/>
      <c r="B31" s="92">
        <v>2030</v>
      </c>
      <c r="C31" s="149">
        <v>49918</v>
      </c>
      <c r="D31" s="149">
        <v>63134</v>
      </c>
      <c r="F31" s="150">
        <v>2028</v>
      </c>
      <c r="G31" s="150"/>
      <c r="H31" s="150">
        <f t="shared" si="1"/>
        <v>49918</v>
      </c>
      <c r="I31" s="150"/>
    </row>
    <row r="32" spans="1:9">
      <c r="A32" s="463"/>
      <c r="B32" s="92">
        <v>2031</v>
      </c>
      <c r="C32" s="149">
        <v>49776</v>
      </c>
      <c r="D32" s="149">
        <v>63650</v>
      </c>
      <c r="F32" s="150">
        <v>2029</v>
      </c>
      <c r="G32" s="150"/>
      <c r="H32" s="150">
        <f t="shared" si="1"/>
        <v>49776</v>
      </c>
      <c r="I32" s="150"/>
    </row>
    <row r="33" spans="1:9">
      <c r="A33" s="463"/>
      <c r="B33" s="92">
        <v>2032</v>
      </c>
      <c r="C33" s="149">
        <v>49662</v>
      </c>
      <c r="D33" s="149">
        <v>64160</v>
      </c>
      <c r="F33" s="150">
        <v>2030</v>
      </c>
      <c r="G33" s="150"/>
      <c r="H33" s="150">
        <f t="shared" si="1"/>
        <v>49662</v>
      </c>
      <c r="I33" s="150"/>
    </row>
    <row r="34" spans="1:9">
      <c r="A34" s="463"/>
      <c r="B34" s="92">
        <v>2033</v>
      </c>
      <c r="C34" s="149">
        <v>49578</v>
      </c>
      <c r="D34" s="149">
        <v>64695</v>
      </c>
      <c r="F34" s="150">
        <v>2031</v>
      </c>
      <c r="G34" s="150"/>
      <c r="H34" s="150">
        <f t="shared" si="1"/>
        <v>49578</v>
      </c>
      <c r="I34" s="150"/>
    </row>
    <row r="35" spans="1:9">
      <c r="A35" s="463"/>
      <c r="B35" s="92">
        <v>2034</v>
      </c>
      <c r="C35" s="149">
        <v>49520</v>
      </c>
      <c r="D35" s="149">
        <v>65209</v>
      </c>
      <c r="F35" s="150">
        <v>2032</v>
      </c>
      <c r="G35" s="150"/>
      <c r="H35" s="150">
        <f t="shared" si="1"/>
        <v>49520</v>
      </c>
      <c r="I35" s="150"/>
    </row>
    <row r="36" spans="1:9">
      <c r="A36" s="463"/>
      <c r="B36" s="92">
        <v>2035</v>
      </c>
      <c r="C36" s="149">
        <v>49504</v>
      </c>
      <c r="D36" s="149">
        <v>65711</v>
      </c>
      <c r="F36" s="150">
        <v>2033</v>
      </c>
      <c r="G36" s="150"/>
      <c r="H36" s="150">
        <f t="shared" si="1"/>
        <v>49504</v>
      </c>
      <c r="I36" s="150"/>
    </row>
    <row r="37" spans="1:9">
      <c r="A37" s="463"/>
      <c r="B37" s="92">
        <v>2036</v>
      </c>
      <c r="C37" s="149">
        <v>49554</v>
      </c>
      <c r="D37" s="149">
        <v>66205</v>
      </c>
      <c r="F37" s="150">
        <v>2034</v>
      </c>
      <c r="G37" s="150"/>
      <c r="H37" s="150">
        <f t="shared" si="1"/>
        <v>49554</v>
      </c>
      <c r="I37" s="150"/>
    </row>
    <row r="38" spans="1:9">
      <c r="A38" s="463"/>
      <c r="B38" s="92">
        <v>2037</v>
      </c>
      <c r="C38" s="149">
        <v>49666</v>
      </c>
      <c r="D38" s="149">
        <v>66658</v>
      </c>
      <c r="F38" s="150">
        <v>2035</v>
      </c>
      <c r="G38" s="150"/>
      <c r="H38" s="150">
        <f t="shared" si="1"/>
        <v>49666</v>
      </c>
      <c r="I38" s="150"/>
    </row>
    <row r="39" spans="1:9">
      <c r="A39" s="463"/>
      <c r="B39" s="92">
        <v>2038</v>
      </c>
      <c r="C39" s="149">
        <v>49824</v>
      </c>
      <c r="D39" s="149">
        <v>67104</v>
      </c>
      <c r="F39" s="150">
        <v>2036</v>
      </c>
      <c r="G39" s="150"/>
      <c r="H39" s="150">
        <f t="shared" si="1"/>
        <v>49824</v>
      </c>
      <c r="I39" s="150"/>
    </row>
    <row r="40" spans="1:9">
      <c r="A40" s="463"/>
      <c r="B40" s="155">
        <v>2039</v>
      </c>
      <c r="C40" s="149">
        <v>49994</v>
      </c>
      <c r="D40" s="149">
        <v>67531</v>
      </c>
      <c r="F40" s="150">
        <v>2037</v>
      </c>
      <c r="G40" s="150"/>
      <c r="H40" s="150">
        <f t="shared" si="1"/>
        <v>49994</v>
      </c>
      <c r="I40" s="150"/>
    </row>
    <row r="41" spans="1:9">
      <c r="A41" s="463"/>
      <c r="B41" s="155">
        <v>2040</v>
      </c>
      <c r="C41" s="149">
        <v>50116</v>
      </c>
      <c r="D41" s="149">
        <v>67928</v>
      </c>
      <c r="F41" s="150">
        <v>2038</v>
      </c>
      <c r="G41" s="150"/>
      <c r="H41" s="150">
        <f t="shared" si="1"/>
        <v>50116</v>
      </c>
      <c r="I41" s="150"/>
    </row>
    <row r="42" spans="1:9">
      <c r="A42" s="463"/>
      <c r="B42" s="155">
        <v>2041</v>
      </c>
      <c r="C42" s="154">
        <v>50186</v>
      </c>
      <c r="D42" s="154">
        <v>68302</v>
      </c>
      <c r="F42" s="150">
        <v>2039</v>
      </c>
      <c r="G42" s="150"/>
      <c r="H42" s="150">
        <f t="shared" si="1"/>
        <v>50186</v>
      </c>
      <c r="I42" s="150"/>
    </row>
    <row r="43" spans="1:9">
      <c r="A43" s="463"/>
      <c r="B43" s="220">
        <v>2042</v>
      </c>
      <c r="C43" s="154">
        <v>50218</v>
      </c>
      <c r="D43" s="154">
        <v>68643</v>
      </c>
      <c r="F43" s="150">
        <v>2040</v>
      </c>
      <c r="G43" s="150"/>
      <c r="H43" s="150">
        <f t="shared" ref="H43:H44" si="2">IF(C43&lt;D43,C43,D43)</f>
        <v>50218</v>
      </c>
      <c r="I43" s="150"/>
    </row>
    <row r="44" spans="1:9">
      <c r="A44" s="462"/>
      <c r="B44" s="221">
        <v>2043</v>
      </c>
      <c r="C44" s="183">
        <v>50195</v>
      </c>
      <c r="D44" s="183">
        <v>68975</v>
      </c>
      <c r="F44" s="150">
        <v>2041</v>
      </c>
      <c r="G44" s="150"/>
      <c r="H44" s="150">
        <f t="shared" si="2"/>
        <v>50195</v>
      </c>
      <c r="I44" s="150"/>
    </row>
    <row r="45" spans="1:9">
      <c r="F45" s="150"/>
      <c r="G45" s="150"/>
      <c r="H45" s="150"/>
      <c r="I45" s="150"/>
    </row>
    <row r="46" spans="1:9">
      <c r="A46" s="195" t="s">
        <v>67</v>
      </c>
    </row>
    <row r="47" spans="1:9">
      <c r="A47" s="442" t="s">
        <v>194</v>
      </c>
      <c r="B47" s="442"/>
      <c r="C47" s="442"/>
      <c r="D47" s="442"/>
      <c r="E47" s="442"/>
      <c r="F47" s="442"/>
      <c r="G47" s="442"/>
      <c r="H47" s="442"/>
      <c r="I47" s="442"/>
    </row>
    <row r="49" spans="1:3">
      <c r="A49" s="459" t="s">
        <v>235</v>
      </c>
      <c r="B49" s="459"/>
      <c r="C49" s="459"/>
    </row>
  </sheetData>
  <mergeCells count="10">
    <mergeCell ref="K1:L1"/>
    <mergeCell ref="A49:C49"/>
    <mergeCell ref="A5:A19"/>
    <mergeCell ref="A20:A44"/>
    <mergeCell ref="A1:I1"/>
    <mergeCell ref="D3:D4"/>
    <mergeCell ref="C3:C4"/>
    <mergeCell ref="B3:B4"/>
    <mergeCell ref="A3:A4"/>
    <mergeCell ref="A47:I47"/>
  </mergeCells>
  <hyperlinks>
    <hyperlink ref="K1"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zoomScaleNormal="100" workbookViewId="0">
      <selection sqref="A1:I1"/>
    </sheetView>
  </sheetViews>
  <sheetFormatPr defaultColWidth="9.140625" defaultRowHeight="12.75"/>
  <cols>
    <col min="1" max="1" width="9.140625" style="70"/>
    <col min="2" max="2" width="9.140625" style="71"/>
    <col min="3" max="3" width="17.28515625" style="70" customWidth="1"/>
    <col min="4" max="4" width="17.140625" style="70" customWidth="1"/>
    <col min="5" max="5" width="4.5703125" style="70" bestFit="1" customWidth="1"/>
    <col min="6" max="6" width="9.140625" style="72"/>
    <col min="7" max="7" width="10.42578125" style="70" customWidth="1"/>
    <col min="8" max="16384" width="9.140625" style="70"/>
  </cols>
  <sheetData>
    <row r="1" spans="1:18" ht="18" customHeight="1">
      <c r="A1" s="472" t="s">
        <v>232</v>
      </c>
      <c r="B1" s="472"/>
      <c r="C1" s="472"/>
      <c r="D1" s="472"/>
      <c r="E1" s="472"/>
      <c r="F1" s="472"/>
      <c r="G1" s="472"/>
      <c r="H1" s="472"/>
      <c r="I1" s="472"/>
      <c r="J1" s="352"/>
      <c r="K1" s="471" t="s">
        <v>230</v>
      </c>
      <c r="L1" s="471"/>
      <c r="M1" s="390"/>
    </row>
    <row r="2" spans="1:18" ht="15" customHeight="1">
      <c r="A2" s="351"/>
      <c r="B2" s="352"/>
      <c r="C2" s="352"/>
      <c r="D2" s="352"/>
      <c r="E2" s="352"/>
      <c r="F2" s="352"/>
      <c r="G2" s="352"/>
      <c r="H2" s="352"/>
      <c r="I2" s="352"/>
      <c r="J2" s="352"/>
      <c r="K2" s="351"/>
      <c r="L2" s="348"/>
      <c r="M2" s="348"/>
    </row>
    <row r="3" spans="1:18" ht="15" customHeight="1">
      <c r="A3" s="477"/>
      <c r="B3" s="367"/>
      <c r="C3" s="474" t="s">
        <v>233</v>
      </c>
      <c r="D3" s="474" t="s">
        <v>234</v>
      </c>
      <c r="E3" s="480"/>
      <c r="F3" s="352"/>
      <c r="G3" s="352"/>
      <c r="H3" s="352"/>
      <c r="I3" s="352"/>
      <c r="J3" s="352"/>
      <c r="K3" s="351"/>
      <c r="L3" s="348"/>
      <c r="M3" s="348"/>
    </row>
    <row r="4" spans="1:18" ht="15" customHeight="1">
      <c r="A4" s="478"/>
      <c r="B4" s="473" t="s">
        <v>193</v>
      </c>
      <c r="C4" s="475"/>
      <c r="D4" s="475"/>
      <c r="E4" s="480"/>
      <c r="F4" s="352"/>
      <c r="G4" s="352"/>
      <c r="H4" s="352"/>
      <c r="I4" s="352"/>
      <c r="J4" s="352"/>
      <c r="K4" s="351"/>
      <c r="L4" s="348"/>
      <c r="M4" s="348"/>
    </row>
    <row r="5" spans="1:18" s="73" customFormat="1" ht="15" customHeight="1">
      <c r="A5" s="479"/>
      <c r="B5" s="454"/>
      <c r="C5" s="476"/>
      <c r="D5" s="476"/>
      <c r="E5" s="480"/>
      <c r="G5" s="74"/>
      <c r="O5" s="75"/>
      <c r="P5" s="75"/>
      <c r="Q5" s="76"/>
      <c r="R5" s="75"/>
    </row>
    <row r="6" spans="1:18" ht="15">
      <c r="A6" s="447" t="s">
        <v>87</v>
      </c>
      <c r="B6" s="83">
        <v>2004</v>
      </c>
      <c r="C6" s="187">
        <v>15500</v>
      </c>
      <c r="D6" s="86">
        <v>3100</v>
      </c>
      <c r="F6" s="77"/>
      <c r="G6" s="78"/>
      <c r="H6" s="79"/>
      <c r="I6" s="79"/>
      <c r="N6" s="75"/>
      <c r="O6" s="75"/>
      <c r="P6" s="76"/>
      <c r="Q6" s="75"/>
    </row>
    <row r="7" spans="1:18" ht="15" customHeight="1">
      <c r="A7" s="448"/>
      <c r="B7" s="83">
        <v>2005</v>
      </c>
      <c r="C7" s="86">
        <v>12500</v>
      </c>
      <c r="D7" s="86">
        <v>12800</v>
      </c>
      <c r="F7" s="77"/>
      <c r="G7" s="78"/>
      <c r="H7" s="79"/>
      <c r="I7" s="79"/>
      <c r="N7" s="75"/>
      <c r="O7" s="75"/>
      <c r="P7" s="76"/>
      <c r="Q7" s="75"/>
    </row>
    <row r="8" spans="1:18" ht="15" customHeight="1">
      <c r="A8" s="448"/>
      <c r="B8" s="83">
        <v>2006</v>
      </c>
      <c r="C8" s="86">
        <v>8900</v>
      </c>
      <c r="D8" s="86">
        <v>9900</v>
      </c>
      <c r="F8" s="77"/>
      <c r="G8" s="78"/>
      <c r="H8" s="79"/>
      <c r="I8" s="79"/>
      <c r="N8" s="75"/>
      <c r="O8" s="75"/>
      <c r="P8" s="76"/>
      <c r="Q8" s="75"/>
    </row>
    <row r="9" spans="1:18" ht="15" customHeight="1">
      <c r="A9" s="448"/>
      <c r="B9" s="83">
        <v>2007</v>
      </c>
      <c r="C9" s="86">
        <v>8800</v>
      </c>
      <c r="D9" s="86">
        <v>24200</v>
      </c>
      <c r="F9" s="77"/>
      <c r="G9" s="78"/>
      <c r="H9" s="79"/>
      <c r="I9" s="79"/>
      <c r="N9" s="75"/>
      <c r="O9" s="75"/>
      <c r="P9" s="76"/>
      <c r="Q9" s="75"/>
    </row>
    <row r="10" spans="1:18" ht="15" customHeight="1">
      <c r="A10" s="448"/>
      <c r="B10" s="83">
        <v>2008</v>
      </c>
      <c r="C10" s="86">
        <v>11500</v>
      </c>
      <c r="D10" s="86">
        <v>14900</v>
      </c>
      <c r="F10" s="77"/>
      <c r="G10" s="78"/>
      <c r="H10" s="79"/>
      <c r="I10" s="79"/>
      <c r="N10" s="75"/>
      <c r="O10" s="75"/>
      <c r="P10" s="76"/>
      <c r="Q10" s="75"/>
    </row>
    <row r="11" spans="1:18" ht="15" customHeight="1">
      <c r="A11" s="448"/>
      <c r="B11" s="83">
        <v>2009</v>
      </c>
      <c r="C11" s="86">
        <v>4100</v>
      </c>
      <c r="D11" s="86">
        <v>20300</v>
      </c>
      <c r="F11" s="77"/>
      <c r="G11" s="78"/>
      <c r="H11" s="79"/>
      <c r="I11" s="79"/>
      <c r="N11" s="75"/>
      <c r="O11" s="75"/>
      <c r="P11" s="76"/>
      <c r="Q11" s="75"/>
    </row>
    <row r="12" spans="1:18" ht="15" customHeight="1">
      <c r="A12" s="448"/>
      <c r="B12" s="83">
        <v>2010</v>
      </c>
      <c r="C12" s="86">
        <v>3300</v>
      </c>
      <c r="D12" s="86">
        <v>22800</v>
      </c>
      <c r="F12" s="77"/>
      <c r="G12" s="78"/>
      <c r="H12" s="79"/>
      <c r="I12" s="79"/>
      <c r="N12" s="75"/>
      <c r="O12" s="75"/>
      <c r="P12" s="76"/>
      <c r="Q12" s="75"/>
    </row>
    <row r="13" spans="1:18" ht="15" customHeight="1">
      <c r="A13" s="448"/>
      <c r="B13" s="83">
        <v>2011</v>
      </c>
      <c r="C13" s="86">
        <v>2900</v>
      </c>
      <c r="D13" s="86">
        <v>27300</v>
      </c>
      <c r="F13" s="77"/>
      <c r="G13" s="78"/>
      <c r="H13" s="79"/>
      <c r="I13" s="79"/>
      <c r="N13" s="75"/>
      <c r="O13" s="75"/>
      <c r="P13" s="76"/>
      <c r="Q13" s="75"/>
    </row>
    <row r="14" spans="1:18" ht="15" customHeight="1">
      <c r="A14" s="448"/>
      <c r="B14" s="83">
        <v>2012</v>
      </c>
      <c r="C14" s="86">
        <v>3000</v>
      </c>
      <c r="D14" s="86">
        <v>9700</v>
      </c>
      <c r="F14" s="77"/>
      <c r="G14" s="175"/>
      <c r="H14" s="176"/>
      <c r="I14" s="79"/>
      <c r="N14" s="75"/>
      <c r="O14" s="75"/>
      <c r="P14" s="76"/>
      <c r="Q14" s="75"/>
    </row>
    <row r="15" spans="1:18" ht="15" customHeight="1">
      <c r="A15" s="448"/>
      <c r="B15" s="83">
        <v>2013</v>
      </c>
      <c r="C15" s="86">
        <v>7900</v>
      </c>
      <c r="D15" s="86">
        <v>2100</v>
      </c>
      <c r="F15" s="77"/>
      <c r="G15" s="78"/>
      <c r="H15" s="79"/>
      <c r="I15" s="79"/>
      <c r="N15" s="75"/>
      <c r="O15" s="75"/>
      <c r="P15" s="76"/>
      <c r="Q15" s="75"/>
    </row>
    <row r="16" spans="1:18" ht="15" customHeight="1">
      <c r="A16" s="448"/>
      <c r="B16" s="83">
        <v>2014</v>
      </c>
      <c r="C16" s="86">
        <v>9600</v>
      </c>
      <c r="D16" s="86">
        <v>8000</v>
      </c>
      <c r="F16" s="77"/>
      <c r="N16" s="75"/>
      <c r="O16" s="75"/>
      <c r="P16" s="76"/>
      <c r="Q16" s="75"/>
    </row>
    <row r="17" spans="1:17" ht="15" customHeight="1">
      <c r="A17" s="448"/>
      <c r="B17" s="83">
        <v>2015</v>
      </c>
      <c r="C17" s="86">
        <v>8400</v>
      </c>
      <c r="D17" s="86">
        <v>19600</v>
      </c>
      <c r="F17" s="77"/>
      <c r="N17" s="75"/>
      <c r="O17" s="75"/>
      <c r="P17" s="76"/>
      <c r="Q17" s="75"/>
    </row>
    <row r="18" spans="1:17" s="80" customFormat="1" ht="15" customHeight="1">
      <c r="A18" s="448"/>
      <c r="B18" s="83">
        <v>2016</v>
      </c>
      <c r="C18" s="86">
        <v>8800</v>
      </c>
      <c r="D18" s="86">
        <v>22900</v>
      </c>
      <c r="F18" s="81"/>
      <c r="N18" s="75"/>
      <c r="O18" s="75"/>
      <c r="P18" s="76"/>
      <c r="Q18" s="75"/>
    </row>
    <row r="19" spans="1:17" ht="15" customHeight="1">
      <c r="A19" s="448"/>
      <c r="B19" s="87">
        <v>2017</v>
      </c>
      <c r="C19" s="86">
        <v>10500</v>
      </c>
      <c r="D19" s="86">
        <v>13400</v>
      </c>
      <c r="F19" s="77"/>
      <c r="N19" s="75"/>
      <c r="O19" s="75"/>
      <c r="P19" s="76"/>
      <c r="Q19" s="75"/>
    </row>
    <row r="20" spans="1:17" ht="15" customHeight="1">
      <c r="A20" s="449"/>
      <c r="B20" s="88">
        <v>2018</v>
      </c>
      <c r="C20" s="85">
        <v>10000</v>
      </c>
      <c r="D20" s="85">
        <v>10900</v>
      </c>
      <c r="F20" s="77"/>
      <c r="G20" s="78"/>
      <c r="H20" s="79"/>
      <c r="K20" s="79"/>
      <c r="N20" s="75"/>
      <c r="O20" s="75"/>
      <c r="P20" s="76"/>
      <c r="Q20" s="75"/>
    </row>
    <row r="21" spans="1:17" ht="15" customHeight="1">
      <c r="A21" s="460" t="s">
        <v>86</v>
      </c>
      <c r="B21" s="89">
        <v>2019</v>
      </c>
      <c r="C21" s="86">
        <v>9300</v>
      </c>
      <c r="D21" s="84">
        <v>10600</v>
      </c>
      <c r="F21" s="222"/>
      <c r="G21" s="222"/>
      <c r="H21" s="223"/>
      <c r="I21" s="224"/>
      <c r="K21" s="79"/>
      <c r="N21" s="75"/>
      <c r="O21" s="75"/>
      <c r="P21" s="76"/>
      <c r="Q21" s="75"/>
    </row>
    <row r="22" spans="1:17" ht="15" customHeight="1">
      <c r="A22" s="463"/>
      <c r="B22" s="90">
        <v>2020</v>
      </c>
      <c r="C22" s="86">
        <v>9300</v>
      </c>
      <c r="D22" s="84">
        <v>10100</v>
      </c>
      <c r="F22" s="222"/>
      <c r="G22" s="222"/>
      <c r="H22" s="223"/>
      <c r="I22" s="224"/>
      <c r="K22" s="79"/>
      <c r="N22" s="75"/>
      <c r="O22" s="75"/>
      <c r="P22" s="76"/>
      <c r="Q22" s="75"/>
    </row>
    <row r="23" spans="1:17" ht="15" customHeight="1">
      <c r="A23" s="463"/>
      <c r="B23" s="90">
        <v>2021</v>
      </c>
      <c r="C23" s="86">
        <v>9200</v>
      </c>
      <c r="D23" s="84">
        <v>9500</v>
      </c>
      <c r="F23" s="222"/>
      <c r="G23" s="222"/>
      <c r="H23" s="223"/>
      <c r="I23" s="224"/>
      <c r="K23" s="79"/>
      <c r="N23" s="75"/>
      <c r="O23" s="75"/>
      <c r="P23" s="76"/>
      <c r="Q23" s="75"/>
    </row>
    <row r="24" spans="1:17" ht="15" customHeight="1">
      <c r="A24" s="463"/>
      <c r="B24" s="90">
        <v>2022</v>
      </c>
      <c r="C24" s="86">
        <v>9100</v>
      </c>
      <c r="D24" s="84">
        <v>9500</v>
      </c>
      <c r="F24" s="222"/>
      <c r="G24" s="222"/>
      <c r="H24" s="223"/>
      <c r="I24" s="224"/>
      <c r="K24" s="79"/>
      <c r="N24" s="75"/>
      <c r="O24" s="75"/>
      <c r="P24" s="76"/>
      <c r="Q24" s="75"/>
    </row>
    <row r="25" spans="1:17" ht="15" customHeight="1">
      <c r="A25" s="463"/>
      <c r="B25" s="90">
        <v>2023</v>
      </c>
      <c r="C25" s="86">
        <v>9200</v>
      </c>
      <c r="D25" s="84">
        <v>9500</v>
      </c>
      <c r="F25" s="222"/>
      <c r="G25" s="222"/>
      <c r="H25" s="223"/>
      <c r="I25" s="224"/>
      <c r="K25" s="79"/>
      <c r="N25" s="75"/>
      <c r="O25" s="75"/>
      <c r="P25" s="76"/>
      <c r="Q25" s="75"/>
    </row>
    <row r="26" spans="1:17" ht="15" customHeight="1">
      <c r="A26" s="463"/>
      <c r="B26" s="90">
        <v>2024</v>
      </c>
      <c r="C26" s="86">
        <v>9200</v>
      </c>
      <c r="D26" s="84">
        <v>9500</v>
      </c>
      <c r="F26" s="222"/>
      <c r="G26" s="222"/>
      <c r="H26" s="223"/>
      <c r="I26" s="224"/>
      <c r="K26" s="79"/>
      <c r="N26" s="75"/>
      <c r="O26" s="75"/>
      <c r="P26" s="76"/>
      <c r="Q26" s="75"/>
    </row>
    <row r="27" spans="1:17" ht="15" customHeight="1">
      <c r="A27" s="463"/>
      <c r="B27" s="90">
        <v>2025</v>
      </c>
      <c r="C27" s="86">
        <v>9300</v>
      </c>
      <c r="D27" s="84">
        <v>9500</v>
      </c>
      <c r="F27" s="222"/>
      <c r="G27" s="222"/>
      <c r="H27" s="223"/>
      <c r="I27" s="224"/>
      <c r="K27" s="79"/>
      <c r="N27" s="75"/>
      <c r="O27" s="75"/>
      <c r="P27" s="76"/>
      <c r="Q27" s="75"/>
    </row>
    <row r="28" spans="1:17" ht="15" customHeight="1">
      <c r="A28" s="463"/>
      <c r="B28" s="90">
        <v>2026</v>
      </c>
      <c r="C28" s="86">
        <v>9400</v>
      </c>
      <c r="D28" s="84">
        <v>9500</v>
      </c>
      <c r="F28" s="222"/>
      <c r="G28" s="222"/>
      <c r="H28" s="223"/>
      <c r="I28" s="224"/>
      <c r="K28" s="79"/>
      <c r="N28" s="75"/>
      <c r="O28" s="75"/>
      <c r="P28" s="76"/>
      <c r="Q28" s="75"/>
    </row>
    <row r="29" spans="1:17" ht="15" customHeight="1">
      <c r="A29" s="463"/>
      <c r="B29" s="90">
        <v>2027</v>
      </c>
      <c r="C29" s="86">
        <v>9500</v>
      </c>
      <c r="D29" s="84">
        <v>9500</v>
      </c>
      <c r="F29" s="222"/>
      <c r="G29" s="222"/>
      <c r="H29" s="223"/>
      <c r="I29" s="224"/>
      <c r="K29" s="79"/>
      <c r="N29" s="75"/>
      <c r="O29" s="75"/>
      <c r="P29" s="76"/>
      <c r="Q29" s="75"/>
    </row>
    <row r="30" spans="1:17" ht="15" customHeight="1">
      <c r="A30" s="463"/>
      <c r="B30" s="90">
        <v>2028</v>
      </c>
      <c r="C30" s="86">
        <v>9600</v>
      </c>
      <c r="D30" s="84">
        <v>9500</v>
      </c>
      <c r="F30" s="222"/>
      <c r="G30" s="222"/>
      <c r="H30" s="223"/>
      <c r="I30" s="224"/>
      <c r="K30" s="79"/>
      <c r="N30" s="75"/>
      <c r="O30" s="75"/>
      <c r="P30" s="76"/>
      <c r="Q30" s="75"/>
    </row>
    <row r="31" spans="1:17" ht="15" customHeight="1">
      <c r="A31" s="463"/>
      <c r="B31" s="90">
        <v>2029</v>
      </c>
      <c r="C31" s="86">
        <v>9600</v>
      </c>
      <c r="D31" s="84">
        <v>9500</v>
      </c>
      <c r="F31" s="222"/>
      <c r="G31" s="222"/>
      <c r="H31" s="223"/>
      <c r="I31" s="224"/>
      <c r="K31" s="79"/>
      <c r="N31" s="75"/>
      <c r="O31" s="75"/>
      <c r="P31" s="76"/>
      <c r="Q31" s="75"/>
    </row>
    <row r="32" spans="1:17" ht="15" customHeight="1">
      <c r="A32" s="463"/>
      <c r="B32" s="90">
        <v>2030</v>
      </c>
      <c r="C32" s="86">
        <v>9600</v>
      </c>
      <c r="D32" s="84">
        <v>9500</v>
      </c>
      <c r="F32" s="222"/>
      <c r="G32" s="222"/>
      <c r="H32" s="223"/>
      <c r="I32" s="224"/>
      <c r="K32" s="79"/>
      <c r="N32" s="75"/>
      <c r="O32" s="75"/>
      <c r="P32" s="76"/>
      <c r="Q32" s="75"/>
    </row>
    <row r="33" spans="1:17" ht="15" customHeight="1">
      <c r="A33" s="463"/>
      <c r="B33" s="90">
        <v>2031</v>
      </c>
      <c r="C33" s="86">
        <v>9500</v>
      </c>
      <c r="D33" s="84">
        <v>9500</v>
      </c>
      <c r="F33" s="222"/>
      <c r="G33" s="222"/>
      <c r="H33" s="223"/>
      <c r="I33" s="224"/>
      <c r="K33" s="79"/>
      <c r="N33" s="75"/>
      <c r="O33" s="75"/>
      <c r="P33" s="76"/>
      <c r="Q33" s="75"/>
    </row>
    <row r="34" spans="1:17" ht="15" customHeight="1">
      <c r="A34" s="463"/>
      <c r="B34" s="90">
        <v>2032</v>
      </c>
      <c r="C34" s="86">
        <v>9500</v>
      </c>
      <c r="D34" s="84">
        <v>9500</v>
      </c>
      <c r="F34" s="222"/>
      <c r="G34" s="222"/>
      <c r="H34" s="223"/>
      <c r="I34" s="224"/>
      <c r="K34" s="79"/>
      <c r="N34" s="75"/>
      <c r="O34" s="75"/>
      <c r="P34" s="76"/>
      <c r="Q34" s="75"/>
    </row>
    <row r="35" spans="1:17" ht="15" customHeight="1">
      <c r="A35" s="463"/>
      <c r="B35" s="90">
        <v>2033</v>
      </c>
      <c r="C35" s="86">
        <v>9400</v>
      </c>
      <c r="D35" s="84">
        <v>9500</v>
      </c>
      <c r="F35" s="222"/>
      <c r="G35" s="222"/>
      <c r="H35" s="223"/>
      <c r="I35" s="224"/>
      <c r="J35" s="79"/>
      <c r="M35" s="75"/>
      <c r="N35" s="75"/>
      <c r="O35" s="76"/>
      <c r="P35" s="75"/>
    </row>
    <row r="36" spans="1:17" ht="15" customHeight="1">
      <c r="A36" s="463"/>
      <c r="B36" s="90">
        <v>2034</v>
      </c>
      <c r="C36" s="86">
        <v>9300</v>
      </c>
      <c r="D36" s="84">
        <v>9500</v>
      </c>
      <c r="F36" s="222"/>
      <c r="G36" s="222"/>
      <c r="H36" s="223"/>
      <c r="I36" s="224"/>
      <c r="J36" s="79"/>
      <c r="M36" s="75"/>
      <c r="N36" s="75"/>
      <c r="O36" s="76"/>
      <c r="P36" s="75"/>
    </row>
    <row r="37" spans="1:17" ht="15" customHeight="1">
      <c r="A37" s="463"/>
      <c r="B37" s="90">
        <v>2035</v>
      </c>
      <c r="C37" s="86">
        <v>9200</v>
      </c>
      <c r="D37" s="84">
        <v>9500</v>
      </c>
      <c r="F37" s="222"/>
      <c r="G37" s="222"/>
      <c r="H37" s="223"/>
      <c r="I37" s="224"/>
      <c r="J37" s="79"/>
      <c r="M37" s="75"/>
      <c r="N37" s="75"/>
      <c r="O37" s="76"/>
      <c r="P37" s="75"/>
    </row>
    <row r="38" spans="1:17" ht="15" customHeight="1">
      <c r="A38" s="463"/>
      <c r="B38" s="90">
        <v>2036</v>
      </c>
      <c r="C38" s="86">
        <v>9100</v>
      </c>
      <c r="D38" s="84">
        <v>9500</v>
      </c>
      <c r="F38" s="222"/>
      <c r="G38" s="222"/>
      <c r="H38" s="223"/>
      <c r="I38" s="224"/>
      <c r="J38" s="79"/>
      <c r="M38" s="75"/>
      <c r="N38" s="75"/>
      <c r="O38" s="76"/>
      <c r="P38" s="75"/>
    </row>
    <row r="39" spans="1:17" ht="15" customHeight="1">
      <c r="A39" s="463"/>
      <c r="B39" s="90">
        <v>2037</v>
      </c>
      <c r="C39" s="86">
        <v>9000</v>
      </c>
      <c r="D39" s="84">
        <v>9500</v>
      </c>
      <c r="F39" s="222"/>
      <c r="G39" s="222"/>
      <c r="H39" s="223"/>
      <c r="I39" s="224"/>
      <c r="J39" s="79"/>
      <c r="M39" s="75"/>
      <c r="N39" s="75"/>
      <c r="O39" s="76"/>
      <c r="P39" s="75"/>
    </row>
    <row r="40" spans="1:17" ht="15" customHeight="1">
      <c r="A40" s="463"/>
      <c r="B40" s="90">
        <v>2038</v>
      </c>
      <c r="C40" s="86">
        <v>9000</v>
      </c>
      <c r="D40" s="84">
        <v>9500</v>
      </c>
      <c r="F40" s="222"/>
      <c r="G40" s="222"/>
      <c r="H40" s="223"/>
      <c r="I40" s="224"/>
      <c r="J40" s="79"/>
      <c r="M40" s="75"/>
      <c r="N40" s="75"/>
      <c r="O40" s="76"/>
      <c r="P40" s="75"/>
    </row>
    <row r="41" spans="1:17" ht="15" customHeight="1">
      <c r="A41" s="463"/>
      <c r="B41" s="90">
        <v>2039</v>
      </c>
      <c r="C41" s="86">
        <v>8900</v>
      </c>
      <c r="D41" s="84">
        <v>9500</v>
      </c>
      <c r="F41" s="222"/>
      <c r="G41" s="222"/>
      <c r="H41" s="223"/>
      <c r="I41" s="224"/>
      <c r="J41" s="79"/>
      <c r="M41" s="75"/>
      <c r="N41" s="75"/>
      <c r="O41" s="76"/>
      <c r="P41" s="75"/>
    </row>
    <row r="42" spans="1:17" ht="15" customHeight="1">
      <c r="A42" s="463"/>
      <c r="B42" s="90">
        <v>2040</v>
      </c>
      <c r="C42" s="86">
        <v>8900</v>
      </c>
      <c r="D42" s="84">
        <v>9500</v>
      </c>
      <c r="F42" s="222"/>
      <c r="G42" s="222"/>
      <c r="H42" s="223"/>
      <c r="I42" s="224"/>
      <c r="J42" s="79"/>
      <c r="M42" s="75"/>
      <c r="N42" s="75"/>
      <c r="O42" s="76"/>
      <c r="P42" s="75"/>
    </row>
    <row r="43" spans="1:17" ht="15" customHeight="1">
      <c r="A43" s="463"/>
      <c r="B43" s="90">
        <v>2041</v>
      </c>
      <c r="C43" s="86">
        <v>8900</v>
      </c>
      <c r="D43" s="84">
        <v>9500</v>
      </c>
      <c r="F43" s="222"/>
      <c r="G43" s="222"/>
      <c r="H43" s="223"/>
      <c r="I43" s="224"/>
      <c r="J43" s="79"/>
      <c r="M43" s="75"/>
      <c r="N43" s="75"/>
      <c r="O43" s="76"/>
      <c r="P43" s="75"/>
    </row>
    <row r="44" spans="1:17" ht="15" customHeight="1">
      <c r="A44" s="463"/>
      <c r="B44" s="90">
        <v>2042</v>
      </c>
      <c r="C44" s="86">
        <v>9000</v>
      </c>
      <c r="D44" s="84">
        <v>9500</v>
      </c>
      <c r="F44" s="222"/>
      <c r="G44" s="222"/>
      <c r="H44" s="223"/>
      <c r="I44" s="224"/>
      <c r="J44" s="79"/>
      <c r="M44" s="75"/>
      <c r="N44" s="75"/>
      <c r="O44" s="76"/>
      <c r="P44" s="75"/>
    </row>
    <row r="45" spans="1:17" ht="15" customHeight="1">
      <c r="A45" s="462"/>
      <c r="B45" s="88">
        <v>2043</v>
      </c>
      <c r="C45" s="85">
        <v>9000</v>
      </c>
      <c r="D45" s="85">
        <v>9500</v>
      </c>
      <c r="F45" s="222"/>
      <c r="G45" s="222"/>
      <c r="H45" s="223"/>
      <c r="I45" s="224"/>
      <c r="J45" s="79"/>
      <c r="M45" s="75"/>
      <c r="N45" s="75"/>
      <c r="O45" s="76"/>
      <c r="P45" s="75"/>
    </row>
    <row r="46" spans="1:17" ht="15" customHeight="1">
      <c r="A46" s="320"/>
      <c r="B46" s="82"/>
      <c r="C46" s="82"/>
      <c r="E46" s="77"/>
      <c r="F46" s="78"/>
      <c r="G46" s="79"/>
      <c r="I46" s="79"/>
      <c r="L46" s="75"/>
      <c r="M46" s="75"/>
      <c r="N46" s="76"/>
      <c r="O46" s="75"/>
    </row>
    <row r="47" spans="1:17">
      <c r="A47" s="291" t="s">
        <v>83</v>
      </c>
      <c r="B47" s="70"/>
      <c r="E47" s="72"/>
      <c r="F47" s="70"/>
    </row>
    <row r="48" spans="1:17">
      <c r="A48" s="443" t="s">
        <v>195</v>
      </c>
      <c r="B48" s="443"/>
      <c r="C48" s="443"/>
      <c r="D48" s="443"/>
      <c r="E48" s="443"/>
      <c r="F48" s="70"/>
    </row>
    <row r="49" spans="1:5">
      <c r="A49" s="443" t="s">
        <v>196</v>
      </c>
      <c r="B49" s="443"/>
      <c r="C49" s="443"/>
      <c r="D49" s="443"/>
      <c r="E49" s="443"/>
    </row>
    <row r="50" spans="1:5">
      <c r="A50" s="444" t="s">
        <v>197</v>
      </c>
      <c r="B50" s="444"/>
      <c r="C50" s="444"/>
      <c r="D50" s="444"/>
      <c r="E50" s="444"/>
    </row>
    <row r="51" spans="1:5">
      <c r="A51" s="444"/>
      <c r="B51" s="444"/>
      <c r="C51" s="444"/>
      <c r="D51" s="444"/>
      <c r="E51" s="444"/>
    </row>
    <row r="52" spans="1:5">
      <c r="A52" s="293"/>
      <c r="B52" s="293"/>
      <c r="C52" s="293"/>
      <c r="D52" s="293"/>
      <c r="E52" s="293"/>
    </row>
    <row r="53" spans="1:5">
      <c r="A53" s="459" t="s">
        <v>235</v>
      </c>
      <c r="B53" s="459"/>
      <c r="C53" s="459"/>
    </row>
  </sheetData>
  <mergeCells count="13">
    <mergeCell ref="K1:L1"/>
    <mergeCell ref="A53:C53"/>
    <mergeCell ref="A48:E48"/>
    <mergeCell ref="A49:E49"/>
    <mergeCell ref="A50:E51"/>
    <mergeCell ref="A1:I1"/>
    <mergeCell ref="A6:A20"/>
    <mergeCell ref="A21:A45"/>
    <mergeCell ref="B4:B5"/>
    <mergeCell ref="C3:C5"/>
    <mergeCell ref="D3:D5"/>
    <mergeCell ref="A3:A5"/>
    <mergeCell ref="E3:E5"/>
  </mergeCells>
  <hyperlinks>
    <hyperlink ref="K1" location="Contents!A1" display="back to content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11"/>
  <sheetViews>
    <sheetView zoomScaleNormal="100" workbookViewId="0">
      <selection sqref="A1:G1"/>
    </sheetView>
  </sheetViews>
  <sheetFormatPr defaultColWidth="9.140625" defaultRowHeight="12.75"/>
  <cols>
    <col min="1" max="1" width="9.140625" style="34"/>
    <col min="2" max="2" width="1.42578125" style="34" customWidth="1"/>
    <col min="3" max="6" width="15.140625" style="34" customWidth="1"/>
    <col min="7" max="16384" width="9.140625" style="34"/>
  </cols>
  <sheetData>
    <row r="1" spans="1:13" s="2" customFormat="1" ht="18" customHeight="1">
      <c r="A1" s="483" t="s">
        <v>200</v>
      </c>
      <c r="B1" s="483"/>
      <c r="C1" s="483"/>
      <c r="D1" s="483"/>
      <c r="E1" s="483"/>
      <c r="F1" s="483"/>
      <c r="G1" s="483"/>
      <c r="H1" s="353"/>
      <c r="I1" s="484" t="s">
        <v>230</v>
      </c>
      <c r="J1" s="484"/>
      <c r="K1" s="481"/>
      <c r="L1" s="481"/>
      <c r="M1" s="481"/>
    </row>
    <row r="2" spans="1:13" ht="15" customHeight="1"/>
    <row r="3" spans="1:13" s="37" customFormat="1" ht="12.75" customHeight="1">
      <c r="A3" s="3"/>
      <c r="B3" s="3"/>
      <c r="C3" s="482" t="s">
        <v>1</v>
      </c>
      <c r="D3" s="482"/>
      <c r="E3" s="482" t="s">
        <v>2</v>
      </c>
      <c r="F3" s="482"/>
    </row>
    <row r="4" spans="1:13" s="37" customFormat="1" ht="12.75" customHeight="1">
      <c r="A4" s="485" t="s">
        <v>62</v>
      </c>
      <c r="B4" s="487"/>
      <c r="C4" s="488" t="s">
        <v>110</v>
      </c>
      <c r="D4" s="488" t="s">
        <v>111</v>
      </c>
      <c r="E4" s="488" t="s">
        <v>112</v>
      </c>
      <c r="F4" s="488" t="s">
        <v>113</v>
      </c>
    </row>
    <row r="5" spans="1:13" s="37" customFormat="1">
      <c r="A5" s="486"/>
      <c r="B5" s="486"/>
      <c r="C5" s="486"/>
      <c r="D5" s="486"/>
      <c r="E5" s="486"/>
      <c r="F5" s="486"/>
    </row>
    <row r="6" spans="1:13">
      <c r="A6" s="47">
        <v>0</v>
      </c>
      <c r="B6" s="47"/>
      <c r="C6" s="172">
        <v>-26832</v>
      </c>
      <c r="D6" s="172">
        <v>-25732</v>
      </c>
      <c r="E6" s="53">
        <v>25478</v>
      </c>
      <c r="F6" s="53">
        <v>24513</v>
      </c>
    </row>
    <row r="7" spans="1:13">
      <c r="A7" s="47">
        <v>1</v>
      </c>
      <c r="B7" s="47"/>
      <c r="C7" s="173">
        <v>-27811</v>
      </c>
      <c r="D7" s="173">
        <v>-25889</v>
      </c>
      <c r="E7" s="53">
        <v>26041</v>
      </c>
      <c r="F7" s="53">
        <v>24666</v>
      </c>
    </row>
    <row r="8" spans="1:13">
      <c r="A8" s="47">
        <v>2</v>
      </c>
      <c r="B8" s="47"/>
      <c r="C8" s="173">
        <v>-29032</v>
      </c>
      <c r="D8" s="173">
        <v>-26027</v>
      </c>
      <c r="E8" s="53">
        <v>27052</v>
      </c>
      <c r="F8" s="53">
        <v>24791</v>
      </c>
    </row>
    <row r="9" spans="1:13">
      <c r="A9" s="47">
        <v>3</v>
      </c>
      <c r="B9" s="47"/>
      <c r="C9" s="173">
        <v>-29296</v>
      </c>
      <c r="D9" s="173">
        <v>-26116</v>
      </c>
      <c r="E9" s="53">
        <v>27769</v>
      </c>
      <c r="F9" s="53">
        <v>24860</v>
      </c>
    </row>
    <row r="10" spans="1:13">
      <c r="A10" s="47">
        <v>4</v>
      </c>
      <c r="B10" s="47"/>
      <c r="C10" s="173">
        <v>-29608</v>
      </c>
      <c r="D10" s="173">
        <v>-26160</v>
      </c>
      <c r="E10" s="53">
        <v>27943</v>
      </c>
      <c r="F10" s="53">
        <v>24894</v>
      </c>
    </row>
    <row r="11" spans="1:13">
      <c r="A11" s="47">
        <v>5</v>
      </c>
      <c r="B11" s="47"/>
      <c r="C11" s="173">
        <v>-30015</v>
      </c>
      <c r="D11" s="173">
        <v>-26175</v>
      </c>
      <c r="E11" s="53">
        <v>28697</v>
      </c>
      <c r="F11" s="53">
        <v>24896</v>
      </c>
    </row>
    <row r="12" spans="1:13">
      <c r="A12" s="47">
        <v>6</v>
      </c>
      <c r="B12" s="47"/>
      <c r="C12" s="173">
        <v>-31003</v>
      </c>
      <c r="D12" s="173">
        <v>-26185</v>
      </c>
      <c r="E12" s="53">
        <v>29249</v>
      </c>
      <c r="F12" s="53">
        <v>24895</v>
      </c>
    </row>
    <row r="13" spans="1:13">
      <c r="A13" s="47">
        <v>7</v>
      </c>
      <c r="B13" s="47"/>
      <c r="C13" s="173">
        <v>-31760</v>
      </c>
      <c r="D13" s="173">
        <v>-26205</v>
      </c>
      <c r="E13" s="53">
        <v>30334</v>
      </c>
      <c r="F13" s="53">
        <v>24923</v>
      </c>
    </row>
    <row r="14" spans="1:13">
      <c r="A14" s="47">
        <v>8</v>
      </c>
      <c r="B14" s="47"/>
      <c r="C14" s="173">
        <v>-30122</v>
      </c>
      <c r="D14" s="173">
        <v>-26252</v>
      </c>
      <c r="E14" s="53">
        <v>29085</v>
      </c>
      <c r="F14" s="53">
        <v>24984</v>
      </c>
    </row>
    <row r="15" spans="1:13">
      <c r="A15" s="47">
        <v>9</v>
      </c>
      <c r="B15" s="47"/>
      <c r="C15" s="173">
        <v>-30946</v>
      </c>
      <c r="D15" s="173">
        <v>-26349</v>
      </c>
      <c r="E15" s="53">
        <v>29878</v>
      </c>
      <c r="F15" s="53">
        <v>25068</v>
      </c>
    </row>
    <row r="16" spans="1:13">
      <c r="A16" s="47">
        <v>10</v>
      </c>
      <c r="B16" s="47"/>
      <c r="C16" s="173">
        <v>-30815</v>
      </c>
      <c r="D16" s="173">
        <v>-26467</v>
      </c>
      <c r="E16" s="53">
        <v>29763</v>
      </c>
      <c r="F16" s="53">
        <v>25162</v>
      </c>
    </row>
    <row r="17" spans="1:6">
      <c r="A17" s="47">
        <v>11</v>
      </c>
      <c r="B17" s="47"/>
      <c r="C17" s="173">
        <v>-29788</v>
      </c>
      <c r="D17" s="173">
        <v>-26582</v>
      </c>
      <c r="E17" s="53">
        <v>28452</v>
      </c>
      <c r="F17" s="53">
        <v>25272</v>
      </c>
    </row>
    <row r="18" spans="1:6">
      <c r="A18" s="47">
        <v>12</v>
      </c>
      <c r="B18" s="47"/>
      <c r="C18" s="173">
        <v>-29050</v>
      </c>
      <c r="D18" s="173">
        <v>-26707</v>
      </c>
      <c r="E18" s="53">
        <v>27978</v>
      </c>
      <c r="F18" s="53">
        <v>25394</v>
      </c>
    </row>
    <row r="19" spans="1:6">
      <c r="A19" s="47">
        <v>13</v>
      </c>
      <c r="B19" s="47"/>
      <c r="C19" s="173">
        <v>-29105</v>
      </c>
      <c r="D19" s="173">
        <v>-26851</v>
      </c>
      <c r="E19" s="53">
        <v>27444</v>
      </c>
      <c r="F19" s="53">
        <v>25517</v>
      </c>
    </row>
    <row r="20" spans="1:6">
      <c r="A20" s="47">
        <v>14</v>
      </c>
      <c r="B20" s="47"/>
      <c r="C20" s="173">
        <v>-28508</v>
      </c>
      <c r="D20" s="173">
        <v>-27007</v>
      </c>
      <c r="E20" s="53">
        <v>26887</v>
      </c>
      <c r="F20" s="53">
        <v>25654</v>
      </c>
    </row>
    <row r="21" spans="1:6">
      <c r="A21" s="47">
        <v>15</v>
      </c>
      <c r="B21" s="47"/>
      <c r="C21" s="173">
        <v>-27445</v>
      </c>
      <c r="D21" s="173">
        <v>-27170</v>
      </c>
      <c r="E21" s="53">
        <v>26316</v>
      </c>
      <c r="F21" s="53">
        <v>25802</v>
      </c>
    </row>
    <row r="22" spans="1:6">
      <c r="A22" s="47">
        <v>16</v>
      </c>
      <c r="B22" s="47"/>
      <c r="C22" s="173">
        <v>-27290</v>
      </c>
      <c r="D22" s="173">
        <v>-27338</v>
      </c>
      <c r="E22" s="53">
        <v>26180</v>
      </c>
      <c r="F22" s="53">
        <v>25949</v>
      </c>
    </row>
    <row r="23" spans="1:6">
      <c r="A23" s="47">
        <v>17</v>
      </c>
      <c r="B23" s="47"/>
      <c r="C23" s="173">
        <v>-28431</v>
      </c>
      <c r="D23" s="173">
        <v>-27512</v>
      </c>
      <c r="E23" s="53">
        <v>27395</v>
      </c>
      <c r="F23" s="53">
        <v>26088</v>
      </c>
    </row>
    <row r="24" spans="1:6">
      <c r="A24" s="47">
        <v>18</v>
      </c>
      <c r="B24" s="47"/>
      <c r="C24" s="173">
        <v>-29913</v>
      </c>
      <c r="D24" s="173">
        <v>-27781</v>
      </c>
      <c r="E24" s="53">
        <v>28010</v>
      </c>
      <c r="F24" s="53">
        <v>26403</v>
      </c>
    </row>
    <row r="25" spans="1:6">
      <c r="A25" s="47">
        <v>19</v>
      </c>
      <c r="B25" s="47"/>
      <c r="C25" s="173">
        <v>-32326</v>
      </c>
      <c r="D25" s="173">
        <v>-28547</v>
      </c>
      <c r="E25" s="53">
        <v>31258</v>
      </c>
      <c r="F25" s="53">
        <v>27468</v>
      </c>
    </row>
    <row r="26" spans="1:6">
      <c r="A26" s="47">
        <v>20</v>
      </c>
      <c r="B26" s="47"/>
      <c r="C26" s="173">
        <v>-33736</v>
      </c>
      <c r="D26" s="173">
        <v>-29519</v>
      </c>
      <c r="E26" s="53">
        <v>32817</v>
      </c>
      <c r="F26" s="53">
        <v>28829</v>
      </c>
    </row>
    <row r="27" spans="1:6">
      <c r="A27" s="47">
        <v>21</v>
      </c>
      <c r="B27" s="47"/>
      <c r="C27" s="173">
        <v>-35241</v>
      </c>
      <c r="D27" s="173">
        <v>-30217</v>
      </c>
      <c r="E27" s="53">
        <v>34397</v>
      </c>
      <c r="F27" s="53">
        <v>29704</v>
      </c>
    </row>
    <row r="28" spans="1:6">
      <c r="A28" s="47">
        <v>22</v>
      </c>
      <c r="B28" s="47"/>
      <c r="C28" s="173">
        <v>-35695</v>
      </c>
      <c r="D28" s="173">
        <v>-30782</v>
      </c>
      <c r="E28" s="53">
        <v>34625</v>
      </c>
      <c r="F28" s="53">
        <v>30261</v>
      </c>
    </row>
    <row r="29" spans="1:6">
      <c r="A29" s="47">
        <v>23</v>
      </c>
      <c r="B29" s="47"/>
      <c r="C29" s="173">
        <v>-35912</v>
      </c>
      <c r="D29" s="173">
        <v>-31224</v>
      </c>
      <c r="E29" s="53">
        <v>35203</v>
      </c>
      <c r="F29" s="53">
        <v>30571</v>
      </c>
    </row>
    <row r="30" spans="1:6">
      <c r="A30" s="47">
        <v>24</v>
      </c>
      <c r="B30" s="47"/>
      <c r="C30" s="173">
        <v>-36703</v>
      </c>
      <c r="D30" s="173">
        <v>-31207</v>
      </c>
      <c r="E30" s="53">
        <v>36295</v>
      </c>
      <c r="F30" s="53">
        <v>30408</v>
      </c>
    </row>
    <row r="31" spans="1:6">
      <c r="A31" s="47">
        <v>25</v>
      </c>
      <c r="B31" s="47"/>
      <c r="C31" s="173">
        <v>-36944</v>
      </c>
      <c r="D31" s="173">
        <v>-32326</v>
      </c>
      <c r="E31" s="53">
        <v>37508</v>
      </c>
      <c r="F31" s="53">
        <v>31228</v>
      </c>
    </row>
    <row r="32" spans="1:6">
      <c r="A32" s="47">
        <v>26</v>
      </c>
      <c r="B32" s="47"/>
      <c r="C32" s="173">
        <v>-39075</v>
      </c>
      <c r="D32" s="173">
        <v>-33352</v>
      </c>
      <c r="E32" s="53">
        <v>39612</v>
      </c>
      <c r="F32" s="53">
        <v>31739</v>
      </c>
    </row>
    <row r="33" spans="1:6">
      <c r="A33" s="47">
        <v>27</v>
      </c>
      <c r="B33" s="47"/>
      <c r="C33" s="173">
        <v>-39374</v>
      </c>
      <c r="D33" s="173">
        <v>-34554</v>
      </c>
      <c r="E33" s="53">
        <v>39220</v>
      </c>
      <c r="F33" s="53">
        <v>32751</v>
      </c>
    </row>
    <row r="34" spans="1:6">
      <c r="A34" s="47">
        <v>28</v>
      </c>
      <c r="B34" s="47"/>
      <c r="C34" s="173">
        <v>-37825</v>
      </c>
      <c r="D34" s="173">
        <v>-34803</v>
      </c>
      <c r="E34" s="53">
        <v>37773</v>
      </c>
      <c r="F34" s="53">
        <v>33493</v>
      </c>
    </row>
    <row r="35" spans="1:6">
      <c r="A35" s="47">
        <v>29</v>
      </c>
      <c r="B35" s="47"/>
      <c r="C35" s="173">
        <v>-37314</v>
      </c>
      <c r="D35" s="173">
        <v>-35127</v>
      </c>
      <c r="E35" s="53">
        <v>37695</v>
      </c>
      <c r="F35" s="53">
        <v>33736</v>
      </c>
    </row>
    <row r="36" spans="1:6">
      <c r="A36" s="47">
        <v>30</v>
      </c>
      <c r="B36" s="47"/>
      <c r="C36" s="173">
        <v>-37276</v>
      </c>
      <c r="D36" s="173">
        <v>-35572</v>
      </c>
      <c r="E36" s="53">
        <v>37934</v>
      </c>
      <c r="F36" s="53">
        <v>34579</v>
      </c>
    </row>
    <row r="37" spans="1:6">
      <c r="A37" s="47">
        <v>31</v>
      </c>
      <c r="B37" s="47"/>
      <c r="C37" s="173">
        <v>-35819</v>
      </c>
      <c r="D37" s="173">
        <v>-36620</v>
      </c>
      <c r="E37" s="53">
        <v>36980</v>
      </c>
      <c r="F37" s="53">
        <v>35218</v>
      </c>
    </row>
    <row r="38" spans="1:6">
      <c r="A38" s="47">
        <v>32</v>
      </c>
      <c r="B38" s="47"/>
      <c r="C38" s="173">
        <v>-35819</v>
      </c>
      <c r="D38" s="173">
        <v>-37411</v>
      </c>
      <c r="E38" s="53">
        <v>36365</v>
      </c>
      <c r="F38" s="53">
        <v>36325</v>
      </c>
    </row>
    <row r="39" spans="1:6">
      <c r="A39" s="47">
        <v>33</v>
      </c>
      <c r="B39" s="47"/>
      <c r="C39" s="173">
        <v>-35044</v>
      </c>
      <c r="D39" s="173">
        <v>-35822</v>
      </c>
      <c r="E39" s="53">
        <v>36579</v>
      </c>
      <c r="F39" s="53">
        <v>35103</v>
      </c>
    </row>
    <row r="40" spans="1:6">
      <c r="A40" s="47">
        <v>34</v>
      </c>
      <c r="B40" s="47"/>
      <c r="C40" s="173">
        <v>-33983</v>
      </c>
      <c r="D40" s="173">
        <v>-36671</v>
      </c>
      <c r="E40" s="53">
        <v>35459</v>
      </c>
      <c r="F40" s="53">
        <v>35958</v>
      </c>
    </row>
    <row r="41" spans="1:6">
      <c r="A41" s="47">
        <v>35</v>
      </c>
      <c r="B41" s="47"/>
      <c r="C41" s="173">
        <v>-34304</v>
      </c>
      <c r="D41" s="173">
        <v>-36516</v>
      </c>
      <c r="E41" s="53">
        <v>35961</v>
      </c>
      <c r="F41" s="53">
        <v>35835</v>
      </c>
    </row>
    <row r="42" spans="1:6">
      <c r="A42" s="47">
        <v>36</v>
      </c>
      <c r="B42" s="47"/>
      <c r="C42" s="173">
        <v>-34613</v>
      </c>
      <c r="D42" s="173">
        <v>-35458</v>
      </c>
      <c r="E42" s="53">
        <v>36497</v>
      </c>
      <c r="F42" s="53">
        <v>34476</v>
      </c>
    </row>
    <row r="43" spans="1:6">
      <c r="A43" s="47">
        <v>37</v>
      </c>
      <c r="B43" s="47"/>
      <c r="C43" s="173">
        <v>-34557</v>
      </c>
      <c r="D43" s="173">
        <v>-34698</v>
      </c>
      <c r="E43" s="53">
        <v>35913</v>
      </c>
      <c r="F43" s="53">
        <v>33973</v>
      </c>
    </row>
    <row r="44" spans="1:6">
      <c r="A44" s="47">
        <v>38</v>
      </c>
      <c r="B44" s="47"/>
      <c r="C44" s="173">
        <v>-34016</v>
      </c>
      <c r="D44" s="173">
        <v>-34712</v>
      </c>
      <c r="E44" s="53">
        <v>35192</v>
      </c>
      <c r="F44" s="53">
        <v>33410</v>
      </c>
    </row>
    <row r="45" spans="1:6">
      <c r="A45" s="47">
        <v>39</v>
      </c>
      <c r="B45" s="47"/>
      <c r="C45" s="173">
        <v>-33259</v>
      </c>
      <c r="D45" s="173">
        <v>-34026</v>
      </c>
      <c r="E45" s="53">
        <v>33685</v>
      </c>
      <c r="F45" s="53">
        <v>32831</v>
      </c>
    </row>
    <row r="46" spans="1:6">
      <c r="A46" s="47">
        <v>40</v>
      </c>
      <c r="B46" s="47"/>
      <c r="C46" s="173">
        <v>-30305</v>
      </c>
      <c r="D46" s="173">
        <v>-32887</v>
      </c>
      <c r="E46" s="53">
        <v>31815</v>
      </c>
      <c r="F46" s="53">
        <v>32225</v>
      </c>
    </row>
    <row r="47" spans="1:6">
      <c r="A47" s="47">
        <v>41</v>
      </c>
      <c r="B47" s="47"/>
      <c r="C47" s="173">
        <v>-30240</v>
      </c>
      <c r="D47" s="173">
        <v>-32676</v>
      </c>
      <c r="E47" s="53">
        <v>30712</v>
      </c>
      <c r="F47" s="53">
        <v>32109</v>
      </c>
    </row>
    <row r="48" spans="1:6">
      <c r="A48" s="47">
        <v>42</v>
      </c>
      <c r="B48" s="47"/>
      <c r="C48" s="173">
        <v>-31456</v>
      </c>
      <c r="D48" s="173">
        <v>-33758</v>
      </c>
      <c r="E48" s="53">
        <v>32769</v>
      </c>
      <c r="F48" s="53">
        <v>33320</v>
      </c>
    </row>
    <row r="49" spans="1:6">
      <c r="A49" s="47">
        <v>43</v>
      </c>
      <c r="B49" s="47"/>
      <c r="C49" s="173">
        <v>-31362</v>
      </c>
      <c r="D49" s="173">
        <v>-35075</v>
      </c>
      <c r="E49" s="53">
        <v>33233</v>
      </c>
      <c r="F49" s="53">
        <v>33777</v>
      </c>
    </row>
    <row r="50" spans="1:6">
      <c r="A50" s="47">
        <v>44</v>
      </c>
      <c r="B50" s="47"/>
      <c r="C50" s="173">
        <v>-32212</v>
      </c>
      <c r="D50" s="173">
        <v>-36695</v>
      </c>
      <c r="E50" s="53">
        <v>33418</v>
      </c>
      <c r="F50" s="53">
        <v>35977</v>
      </c>
    </row>
    <row r="51" spans="1:6">
      <c r="A51" s="47">
        <v>45</v>
      </c>
      <c r="B51" s="47"/>
      <c r="C51" s="173">
        <v>-34047</v>
      </c>
      <c r="D51" s="173">
        <v>-37038</v>
      </c>
      <c r="E51" s="53">
        <v>35596</v>
      </c>
      <c r="F51" s="53">
        <v>36113</v>
      </c>
    </row>
    <row r="52" spans="1:6">
      <c r="A52" s="47">
        <v>46</v>
      </c>
      <c r="B52" s="47"/>
      <c r="C52" s="173">
        <v>-35633</v>
      </c>
      <c r="D52" s="173">
        <v>-37802</v>
      </c>
      <c r="E52" s="53">
        <v>38172</v>
      </c>
      <c r="F52" s="53">
        <v>36845</v>
      </c>
    </row>
    <row r="53" spans="1:6">
      <c r="A53" s="47">
        <v>47</v>
      </c>
      <c r="B53" s="47"/>
      <c r="C53" s="173">
        <v>-36742</v>
      </c>
      <c r="D53" s="173">
        <v>-37713</v>
      </c>
      <c r="E53" s="53">
        <v>39954</v>
      </c>
      <c r="F53" s="53">
        <v>36634</v>
      </c>
    </row>
    <row r="54" spans="1:6">
      <c r="A54" s="47">
        <v>48</v>
      </c>
      <c r="B54" s="47"/>
      <c r="C54" s="173">
        <v>-36320</v>
      </c>
      <c r="D54" s="173">
        <v>-37492</v>
      </c>
      <c r="E54" s="53">
        <v>39228</v>
      </c>
      <c r="F54" s="53">
        <v>37008</v>
      </c>
    </row>
    <row r="55" spans="1:6">
      <c r="A55" s="47">
        <v>49</v>
      </c>
      <c r="B55" s="47"/>
      <c r="C55" s="173">
        <v>-37819</v>
      </c>
      <c r="D55" s="173">
        <v>-37959</v>
      </c>
      <c r="E55" s="53">
        <v>40776</v>
      </c>
      <c r="F55" s="53">
        <v>38062</v>
      </c>
    </row>
    <row r="56" spans="1:6">
      <c r="A56" s="47">
        <v>50</v>
      </c>
      <c r="B56" s="47"/>
      <c r="C56" s="173">
        <v>-38490</v>
      </c>
      <c r="D56" s="173">
        <v>-38021</v>
      </c>
      <c r="E56" s="53">
        <v>41471</v>
      </c>
      <c r="F56" s="53">
        <v>39325</v>
      </c>
    </row>
    <row r="57" spans="1:6">
      <c r="A57" s="47">
        <v>51</v>
      </c>
      <c r="B57" s="47"/>
      <c r="C57" s="173">
        <v>-39277</v>
      </c>
      <c r="D57" s="173">
        <v>-39911</v>
      </c>
      <c r="E57" s="53">
        <v>41295</v>
      </c>
      <c r="F57" s="53">
        <v>41343</v>
      </c>
    </row>
    <row r="58" spans="1:6">
      <c r="A58" s="47">
        <v>52</v>
      </c>
      <c r="B58" s="47"/>
      <c r="C58" s="173">
        <v>-38616</v>
      </c>
      <c r="D58" s="173">
        <v>-39987</v>
      </c>
      <c r="E58" s="53">
        <v>41262</v>
      </c>
      <c r="F58" s="53">
        <v>40769</v>
      </c>
    </row>
    <row r="59" spans="1:6">
      <c r="A59" s="47">
        <v>53</v>
      </c>
      <c r="B59" s="47"/>
      <c r="C59" s="173">
        <v>-40178</v>
      </c>
      <c r="D59" s="173">
        <v>-38274</v>
      </c>
      <c r="E59" s="53">
        <v>42493</v>
      </c>
      <c r="F59" s="53">
        <v>39162</v>
      </c>
    </row>
    <row r="60" spans="1:6">
      <c r="A60" s="47">
        <v>54</v>
      </c>
      <c r="B60" s="47"/>
      <c r="C60" s="173">
        <v>-39308</v>
      </c>
      <c r="D60" s="173">
        <v>-37575</v>
      </c>
      <c r="E60" s="53">
        <v>42297</v>
      </c>
      <c r="F60" s="53">
        <v>38889</v>
      </c>
    </row>
    <row r="61" spans="1:6">
      <c r="A61" s="47">
        <v>55</v>
      </c>
      <c r="B61" s="47"/>
      <c r="C61" s="173">
        <v>-39354</v>
      </c>
      <c r="D61" s="173">
        <v>-37293</v>
      </c>
      <c r="E61" s="53">
        <v>41967</v>
      </c>
      <c r="F61" s="53">
        <v>38914</v>
      </c>
    </row>
    <row r="62" spans="1:6">
      <c r="A62" s="47">
        <v>56</v>
      </c>
      <c r="B62" s="47"/>
      <c r="C62" s="173">
        <v>-38748</v>
      </c>
      <c r="D62" s="173">
        <v>-35662</v>
      </c>
      <c r="E62" s="53">
        <v>40603</v>
      </c>
      <c r="F62" s="53">
        <v>37767</v>
      </c>
    </row>
    <row r="63" spans="1:6">
      <c r="A63" s="47">
        <v>57</v>
      </c>
      <c r="B63" s="47"/>
      <c r="C63" s="173">
        <v>-37685</v>
      </c>
      <c r="D63" s="173">
        <v>-35385</v>
      </c>
      <c r="E63" s="53">
        <v>39689</v>
      </c>
      <c r="F63" s="53">
        <v>36951</v>
      </c>
    </row>
    <row r="64" spans="1:6">
      <c r="A64" s="47">
        <v>58</v>
      </c>
      <c r="B64" s="47"/>
      <c r="C64" s="173">
        <v>-36500</v>
      </c>
      <c r="D64" s="173">
        <v>-34356</v>
      </c>
      <c r="E64" s="53">
        <v>38242</v>
      </c>
      <c r="F64" s="53">
        <v>36905</v>
      </c>
    </row>
    <row r="65" spans="1:6">
      <c r="A65" s="47">
        <v>59</v>
      </c>
      <c r="B65" s="47"/>
      <c r="C65" s="173">
        <v>-35765</v>
      </c>
      <c r="D65" s="173">
        <v>-33092</v>
      </c>
      <c r="E65" s="53">
        <v>38107</v>
      </c>
      <c r="F65" s="53">
        <v>35586</v>
      </c>
    </row>
    <row r="66" spans="1:6">
      <c r="A66" s="47">
        <v>60</v>
      </c>
      <c r="B66" s="47"/>
      <c r="C66" s="173">
        <v>-34827</v>
      </c>
      <c r="D66" s="173">
        <v>-33133</v>
      </c>
      <c r="E66" s="53">
        <v>37003</v>
      </c>
      <c r="F66" s="53">
        <v>35864</v>
      </c>
    </row>
    <row r="67" spans="1:6">
      <c r="A67" s="47">
        <v>61</v>
      </c>
      <c r="B67" s="47"/>
      <c r="C67" s="173">
        <v>-33894</v>
      </c>
      <c r="D67" s="173">
        <v>-33158</v>
      </c>
      <c r="E67" s="53">
        <v>35770</v>
      </c>
      <c r="F67" s="53">
        <v>36157</v>
      </c>
    </row>
    <row r="68" spans="1:6">
      <c r="A68" s="47">
        <v>62</v>
      </c>
      <c r="B68" s="47"/>
      <c r="C68" s="173">
        <v>-32738</v>
      </c>
      <c r="D68" s="173">
        <v>-32811</v>
      </c>
      <c r="E68" s="53">
        <v>34621</v>
      </c>
      <c r="F68" s="53">
        <v>35381</v>
      </c>
    </row>
    <row r="69" spans="1:6">
      <c r="A69" s="47">
        <v>63</v>
      </c>
      <c r="B69" s="47"/>
      <c r="C69" s="173">
        <v>-31050</v>
      </c>
      <c r="D69" s="173">
        <v>-31998</v>
      </c>
      <c r="E69" s="53">
        <v>33182</v>
      </c>
      <c r="F69" s="53">
        <v>34426</v>
      </c>
    </row>
    <row r="70" spans="1:6">
      <c r="A70" s="47">
        <v>64</v>
      </c>
      <c r="B70" s="47"/>
      <c r="C70" s="173">
        <v>-30734</v>
      </c>
      <c r="D70" s="173">
        <v>-30929</v>
      </c>
      <c r="E70" s="53">
        <v>32487</v>
      </c>
      <c r="F70" s="53">
        <v>32681</v>
      </c>
    </row>
    <row r="71" spans="1:6">
      <c r="A71" s="47">
        <v>65</v>
      </c>
      <c r="B71" s="47"/>
      <c r="C71" s="173">
        <v>-29878</v>
      </c>
      <c r="D71" s="173">
        <v>-27957</v>
      </c>
      <c r="E71" s="53">
        <v>31832</v>
      </c>
      <c r="F71" s="53">
        <v>30631</v>
      </c>
    </row>
    <row r="72" spans="1:6">
      <c r="A72" s="47">
        <v>66</v>
      </c>
      <c r="B72" s="47"/>
      <c r="C72" s="173">
        <v>-28670</v>
      </c>
      <c r="D72" s="173">
        <v>-27626</v>
      </c>
      <c r="E72" s="53">
        <v>30645</v>
      </c>
      <c r="F72" s="53">
        <v>29377</v>
      </c>
    </row>
    <row r="73" spans="1:6">
      <c r="A73" s="47">
        <v>67</v>
      </c>
      <c r="B73" s="47"/>
      <c r="C73" s="173">
        <v>-28628</v>
      </c>
      <c r="D73" s="173">
        <v>-28372</v>
      </c>
      <c r="E73" s="53">
        <v>30850</v>
      </c>
      <c r="F73" s="53">
        <v>31013</v>
      </c>
    </row>
    <row r="74" spans="1:6">
      <c r="A74" s="47">
        <v>68</v>
      </c>
      <c r="B74" s="47"/>
      <c r="C74" s="173">
        <v>-28748</v>
      </c>
      <c r="D74" s="173">
        <v>-27924</v>
      </c>
      <c r="E74" s="53">
        <v>30733</v>
      </c>
      <c r="F74" s="53">
        <v>31120</v>
      </c>
    </row>
    <row r="75" spans="1:6">
      <c r="A75" s="47">
        <v>69</v>
      </c>
      <c r="B75" s="47"/>
      <c r="C75" s="173">
        <v>-29090</v>
      </c>
      <c r="D75" s="173">
        <v>-28280</v>
      </c>
      <c r="E75" s="53">
        <v>31339</v>
      </c>
      <c r="F75" s="53">
        <v>30973</v>
      </c>
    </row>
    <row r="76" spans="1:6">
      <c r="A76" s="47">
        <v>70</v>
      </c>
      <c r="B76" s="47"/>
      <c r="C76" s="173">
        <v>-29649</v>
      </c>
      <c r="D76" s="173">
        <v>-29414</v>
      </c>
      <c r="E76" s="53">
        <v>32133</v>
      </c>
      <c r="F76" s="53">
        <v>32602</v>
      </c>
    </row>
    <row r="77" spans="1:6">
      <c r="A77" s="47">
        <v>71</v>
      </c>
      <c r="B77" s="47"/>
      <c r="C77" s="173">
        <v>-31649</v>
      </c>
      <c r="D77" s="173">
        <v>-30231</v>
      </c>
      <c r="E77" s="53">
        <v>34834</v>
      </c>
      <c r="F77" s="53">
        <v>34488</v>
      </c>
    </row>
    <row r="78" spans="1:6">
      <c r="A78" s="47">
        <v>72</v>
      </c>
      <c r="B78" s="47"/>
      <c r="C78" s="173">
        <v>-23530</v>
      </c>
      <c r="D78" s="173">
        <v>-30540</v>
      </c>
      <c r="E78" s="53">
        <v>26024</v>
      </c>
      <c r="F78" s="53">
        <v>35541</v>
      </c>
    </row>
    <row r="79" spans="1:6">
      <c r="A79" s="47">
        <v>73</v>
      </c>
      <c r="B79" s="47"/>
      <c r="C79" s="173">
        <v>-21656</v>
      </c>
      <c r="D79" s="173">
        <v>-29550</v>
      </c>
      <c r="E79" s="53">
        <v>24750</v>
      </c>
      <c r="F79" s="53">
        <v>34354</v>
      </c>
    </row>
    <row r="80" spans="1:6">
      <c r="A80" s="47">
        <v>74</v>
      </c>
      <c r="B80" s="47"/>
      <c r="C80" s="173">
        <v>-21871</v>
      </c>
      <c r="D80" s="173">
        <v>-30018</v>
      </c>
      <c r="E80" s="53">
        <v>24869</v>
      </c>
      <c r="F80" s="53">
        <v>35071</v>
      </c>
    </row>
    <row r="81" spans="1:6">
      <c r="A81" s="47">
        <v>75</v>
      </c>
      <c r="B81" s="47"/>
      <c r="C81" s="173">
        <v>-20050</v>
      </c>
      <c r="D81" s="173">
        <v>-29724</v>
      </c>
      <c r="E81" s="53">
        <v>23982</v>
      </c>
      <c r="F81" s="53">
        <v>34943</v>
      </c>
    </row>
    <row r="82" spans="1:6">
      <c r="A82" s="47">
        <v>76</v>
      </c>
      <c r="B82" s="47"/>
      <c r="C82" s="173">
        <v>-17826</v>
      </c>
      <c r="D82" s="173">
        <v>-29395</v>
      </c>
      <c r="E82" s="53">
        <v>21992</v>
      </c>
      <c r="F82" s="53">
        <v>34025</v>
      </c>
    </row>
    <row r="83" spans="1:6">
      <c r="A83" s="47">
        <v>77</v>
      </c>
      <c r="B83" s="47"/>
      <c r="C83" s="173">
        <v>-15984</v>
      </c>
      <c r="D83" s="173">
        <v>-27963</v>
      </c>
      <c r="E83" s="53">
        <v>20286</v>
      </c>
      <c r="F83" s="53">
        <v>33168</v>
      </c>
    </row>
    <row r="84" spans="1:6">
      <c r="A84" s="47">
        <v>78</v>
      </c>
      <c r="B84" s="47"/>
      <c r="C84" s="173">
        <v>-16027</v>
      </c>
      <c r="D84" s="173">
        <v>-28013</v>
      </c>
      <c r="E84" s="53">
        <v>20280</v>
      </c>
      <c r="F84" s="53">
        <v>33193</v>
      </c>
    </row>
    <row r="85" spans="1:6">
      <c r="A85" s="47">
        <v>79</v>
      </c>
      <c r="B85" s="47"/>
      <c r="C85" s="173">
        <v>-15154</v>
      </c>
      <c r="D85" s="173">
        <v>-26286</v>
      </c>
      <c r="E85" s="53">
        <v>19521</v>
      </c>
      <c r="F85" s="53">
        <v>32001</v>
      </c>
    </row>
    <row r="86" spans="1:6">
      <c r="A86" s="47">
        <v>80</v>
      </c>
      <c r="B86" s="47"/>
      <c r="C86" s="173">
        <v>-14285</v>
      </c>
      <c r="D86" s="173">
        <v>-25100</v>
      </c>
      <c r="E86" s="53">
        <v>18649</v>
      </c>
      <c r="F86" s="53">
        <v>30615</v>
      </c>
    </row>
    <row r="87" spans="1:6">
      <c r="A87" s="47">
        <v>81</v>
      </c>
      <c r="B87" s="47"/>
      <c r="C87" s="173">
        <v>-12610</v>
      </c>
      <c r="D87" s="173">
        <v>-23452</v>
      </c>
      <c r="E87" s="53">
        <v>17658</v>
      </c>
      <c r="F87" s="53">
        <v>28441</v>
      </c>
    </row>
    <row r="88" spans="1:6">
      <c r="A88" s="47">
        <v>82</v>
      </c>
      <c r="B88" s="47"/>
      <c r="C88" s="173">
        <v>-11644</v>
      </c>
      <c r="D88" s="173">
        <v>-21505</v>
      </c>
      <c r="E88" s="53">
        <v>16493</v>
      </c>
      <c r="F88" s="53">
        <v>26566</v>
      </c>
    </row>
    <row r="89" spans="1:6">
      <c r="A89" s="47">
        <v>83</v>
      </c>
      <c r="B89" s="47"/>
      <c r="C89" s="173">
        <v>-10622</v>
      </c>
      <c r="D89" s="173">
        <v>-19500</v>
      </c>
      <c r="E89" s="53">
        <v>15250</v>
      </c>
      <c r="F89" s="53">
        <v>24317</v>
      </c>
    </row>
    <row r="90" spans="1:6">
      <c r="A90" s="47">
        <v>84</v>
      </c>
      <c r="B90" s="47"/>
      <c r="C90" s="173">
        <v>-9163</v>
      </c>
      <c r="D90" s="173">
        <v>-17745</v>
      </c>
      <c r="E90" s="53">
        <v>13884</v>
      </c>
      <c r="F90" s="53">
        <v>22837</v>
      </c>
    </row>
    <row r="91" spans="1:6">
      <c r="A91" s="47">
        <v>85</v>
      </c>
      <c r="B91" s="47"/>
      <c r="C91" s="173">
        <v>-8139</v>
      </c>
      <c r="D91" s="173">
        <v>-15893</v>
      </c>
      <c r="E91" s="53">
        <v>12460</v>
      </c>
      <c r="F91" s="53">
        <v>20726</v>
      </c>
    </row>
    <row r="92" spans="1:6">
      <c r="A92" s="47">
        <v>86</v>
      </c>
      <c r="B92" s="47"/>
      <c r="C92" s="173">
        <v>-7240</v>
      </c>
      <c r="D92" s="173">
        <v>-14056</v>
      </c>
      <c r="E92" s="53">
        <v>11739</v>
      </c>
      <c r="F92" s="53">
        <v>18535</v>
      </c>
    </row>
    <row r="93" spans="1:6">
      <c r="A93" s="47">
        <v>87</v>
      </c>
      <c r="B93" s="47"/>
      <c r="C93" s="173">
        <v>-6118</v>
      </c>
      <c r="D93" s="173">
        <v>-12191</v>
      </c>
      <c r="E93" s="53">
        <v>10286</v>
      </c>
      <c r="F93" s="53">
        <v>16396</v>
      </c>
    </row>
    <row r="94" spans="1:6">
      <c r="A94" s="47">
        <v>88</v>
      </c>
      <c r="B94" s="47"/>
      <c r="C94" s="173">
        <v>-4905</v>
      </c>
      <c r="D94" s="173">
        <v>-10256</v>
      </c>
      <c r="E94" s="53">
        <v>8882</v>
      </c>
      <c r="F94" s="53">
        <v>14181</v>
      </c>
    </row>
    <row r="95" spans="1:6">
      <c r="A95" s="55">
        <v>89</v>
      </c>
      <c r="B95" s="55"/>
      <c r="C95" s="173">
        <v>-4090</v>
      </c>
      <c r="D95" s="173">
        <v>-8869</v>
      </c>
      <c r="E95" s="53">
        <v>7590</v>
      </c>
      <c r="F95" s="53">
        <v>12344</v>
      </c>
    </row>
    <row r="96" spans="1:6">
      <c r="A96" s="56">
        <v>90</v>
      </c>
      <c r="B96" s="56"/>
      <c r="C96" s="173">
        <v>-3237</v>
      </c>
      <c r="D96" s="173">
        <v>-7415</v>
      </c>
      <c r="E96" s="53">
        <v>6396</v>
      </c>
      <c r="F96" s="53">
        <v>10574</v>
      </c>
    </row>
    <row r="97" spans="1:6">
      <c r="A97" s="55">
        <v>91</v>
      </c>
      <c r="B97" s="55"/>
      <c r="C97" s="173">
        <v>-2582</v>
      </c>
      <c r="D97" s="173">
        <v>-6016</v>
      </c>
      <c r="E97" s="53">
        <v>5460</v>
      </c>
      <c r="F97" s="53">
        <v>8736</v>
      </c>
    </row>
    <row r="98" spans="1:6">
      <c r="A98" s="55">
        <v>92</v>
      </c>
      <c r="B98" s="55"/>
      <c r="C98" s="173">
        <v>-2019</v>
      </c>
      <c r="D98" s="173">
        <v>-4981</v>
      </c>
      <c r="E98" s="53">
        <v>4497</v>
      </c>
      <c r="F98" s="53">
        <v>7392</v>
      </c>
    </row>
    <row r="99" spans="1:6">
      <c r="A99" s="55">
        <v>93</v>
      </c>
      <c r="B99" s="55"/>
      <c r="C99" s="173">
        <v>-1506</v>
      </c>
      <c r="D99" s="173">
        <v>-4054</v>
      </c>
      <c r="E99" s="53">
        <v>3488</v>
      </c>
      <c r="F99" s="53">
        <v>6057</v>
      </c>
    </row>
    <row r="100" spans="1:6">
      <c r="A100" s="56">
        <v>94</v>
      </c>
      <c r="B100" s="56"/>
      <c r="C100" s="173">
        <v>-1120</v>
      </c>
      <c r="D100" s="173">
        <v>-3243</v>
      </c>
      <c r="E100" s="53">
        <v>2720</v>
      </c>
      <c r="F100" s="53">
        <v>4957</v>
      </c>
    </row>
    <row r="101" spans="1:6">
      <c r="A101" s="55">
        <v>95</v>
      </c>
      <c r="B101" s="55"/>
      <c r="C101" s="173">
        <v>-757</v>
      </c>
      <c r="D101" s="173">
        <v>-2548</v>
      </c>
      <c r="E101" s="53">
        <v>2039</v>
      </c>
      <c r="F101" s="53">
        <v>3982</v>
      </c>
    </row>
    <row r="102" spans="1:6">
      <c r="A102" s="55">
        <v>96</v>
      </c>
      <c r="B102" s="55"/>
      <c r="C102" s="173">
        <v>-547</v>
      </c>
      <c r="D102" s="173">
        <v>-2037</v>
      </c>
      <c r="E102" s="53">
        <v>1604</v>
      </c>
      <c r="F102" s="53">
        <v>3293</v>
      </c>
    </row>
    <row r="103" spans="1:6">
      <c r="A103" s="55">
        <v>97</v>
      </c>
      <c r="B103" s="55"/>
      <c r="C103" s="173">
        <v>-364</v>
      </c>
      <c r="D103" s="173">
        <v>-1097</v>
      </c>
      <c r="E103" s="53">
        <v>1163</v>
      </c>
      <c r="F103" s="53">
        <v>1817</v>
      </c>
    </row>
    <row r="104" spans="1:6">
      <c r="A104" s="56">
        <v>98</v>
      </c>
      <c r="B104" s="56"/>
      <c r="C104" s="173">
        <v>-246</v>
      </c>
      <c r="D104" s="173">
        <v>-706</v>
      </c>
      <c r="E104" s="53">
        <v>863</v>
      </c>
      <c r="F104" s="53">
        <v>1235</v>
      </c>
    </row>
    <row r="105" spans="1:6">
      <c r="A105" s="55">
        <v>99</v>
      </c>
      <c r="B105" s="55"/>
      <c r="C105" s="173">
        <v>-108</v>
      </c>
      <c r="D105" s="173">
        <v>-479</v>
      </c>
      <c r="E105" s="53">
        <v>392</v>
      </c>
      <c r="F105" s="53">
        <v>855</v>
      </c>
    </row>
    <row r="106" spans="1:6">
      <c r="A106" s="57">
        <v>100</v>
      </c>
      <c r="B106" s="57" t="s">
        <v>66</v>
      </c>
      <c r="C106" s="174">
        <v>-134</v>
      </c>
      <c r="D106" s="174">
        <v>-607</v>
      </c>
      <c r="E106" s="171">
        <v>685</v>
      </c>
      <c r="F106" s="171">
        <v>1254</v>
      </c>
    </row>
    <row r="107" spans="1:6" ht="11.25" customHeight="1"/>
    <row r="108" spans="1:6" ht="11.25" customHeight="1">
      <c r="A108" s="4" t="s">
        <v>61</v>
      </c>
      <c r="B108" s="4"/>
      <c r="C108" s="37"/>
      <c r="D108" s="37"/>
    </row>
    <row r="109" spans="1:6" ht="11.25" customHeight="1">
      <c r="A109" s="489" t="s">
        <v>223</v>
      </c>
      <c r="B109" s="489"/>
      <c r="C109" s="489"/>
      <c r="D109" s="489"/>
      <c r="E109" s="354"/>
      <c r="F109" s="188"/>
    </row>
    <row r="110" spans="1:6" ht="11.25" customHeight="1"/>
    <row r="111" spans="1:6" ht="11.25" customHeight="1">
      <c r="A111" s="459" t="s">
        <v>235</v>
      </c>
      <c r="B111" s="459"/>
      <c r="C111" s="459"/>
    </row>
  </sheetData>
  <mergeCells count="13">
    <mergeCell ref="K1:M1"/>
    <mergeCell ref="A111:C111"/>
    <mergeCell ref="E3:F3"/>
    <mergeCell ref="C3:D3"/>
    <mergeCell ref="A1:G1"/>
    <mergeCell ref="I1:J1"/>
    <mergeCell ref="A4:A5"/>
    <mergeCell ref="B4:B5"/>
    <mergeCell ref="C4:C5"/>
    <mergeCell ref="D4:D5"/>
    <mergeCell ref="E4:E5"/>
    <mergeCell ref="F4:F5"/>
    <mergeCell ref="A109:D109"/>
  </mergeCells>
  <phoneticPr fontId="16" type="noConversion"/>
  <hyperlinks>
    <hyperlink ref="I1" location="Contents!A1" display="back to content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election sqref="A1:H1"/>
    </sheetView>
  </sheetViews>
  <sheetFormatPr defaultColWidth="9.140625" defaultRowHeight="12.75"/>
  <cols>
    <col min="1" max="1" width="12" style="230" customWidth="1"/>
    <col min="2" max="5" width="10.85546875" style="230" customWidth="1"/>
    <col min="6" max="16384" width="9.140625" style="230"/>
  </cols>
  <sheetData>
    <row r="1" spans="1:11" ht="18" customHeight="1">
      <c r="A1" s="491" t="s">
        <v>201</v>
      </c>
      <c r="B1" s="491"/>
      <c r="C1" s="491"/>
      <c r="D1" s="491"/>
      <c r="E1" s="491"/>
      <c r="F1" s="491"/>
      <c r="G1" s="491"/>
      <c r="H1" s="491"/>
      <c r="J1" s="490" t="s">
        <v>230</v>
      </c>
      <c r="K1" s="490"/>
    </row>
    <row r="2" spans="1:11" ht="15" customHeight="1"/>
    <row r="3" spans="1:11">
      <c r="C3" s="496" t="s">
        <v>135</v>
      </c>
      <c r="D3" s="496"/>
      <c r="E3" s="496"/>
    </row>
    <row r="4" spans="1:11">
      <c r="C4" s="497"/>
      <c r="D4" s="497"/>
      <c r="E4" s="497"/>
    </row>
    <row r="5" spans="1:11" ht="14.25" customHeight="1">
      <c r="A5" s="368"/>
      <c r="B5" s="492" t="s">
        <v>91</v>
      </c>
      <c r="C5" s="494" t="s">
        <v>98</v>
      </c>
      <c r="D5" s="494" t="s">
        <v>202</v>
      </c>
      <c r="E5" s="494" t="s">
        <v>104</v>
      </c>
    </row>
    <row r="6" spans="1:11">
      <c r="A6" s="322"/>
      <c r="B6" s="493"/>
      <c r="C6" s="495"/>
      <c r="D6" s="495"/>
      <c r="E6" s="495"/>
    </row>
    <row r="7" spans="1:11">
      <c r="A7" s="498" t="s">
        <v>87</v>
      </c>
      <c r="B7" s="325">
        <v>1993</v>
      </c>
      <c r="C7" s="321">
        <v>0.20180325422290996</v>
      </c>
      <c r="D7" s="321">
        <v>0.61851227108313078</v>
      </c>
      <c r="E7" s="321">
        <v>0.17968447469395929</v>
      </c>
    </row>
    <row r="8" spans="1:11">
      <c r="A8" s="498"/>
      <c r="B8" s="325">
        <v>2008</v>
      </c>
      <c r="C8" s="321">
        <v>0.17713986430644446</v>
      </c>
      <c r="D8" s="321">
        <v>0.62701781698668047</v>
      </c>
      <c r="E8" s="321">
        <v>0.19584231870687499</v>
      </c>
    </row>
    <row r="9" spans="1:11">
      <c r="A9" s="499"/>
      <c r="B9" s="326">
        <v>2018</v>
      </c>
      <c r="C9" s="323">
        <v>0.16908515841999999</v>
      </c>
      <c r="D9" s="323">
        <v>0.64063735496000007</v>
      </c>
      <c r="E9" s="323">
        <v>0.19027748661999999</v>
      </c>
    </row>
    <row r="10" spans="1:11">
      <c r="A10" s="500" t="s">
        <v>86</v>
      </c>
      <c r="B10" s="327">
        <v>2023</v>
      </c>
      <c r="C10" s="324">
        <v>0.16490931436</v>
      </c>
      <c r="D10" s="324">
        <v>0.64512358845999995</v>
      </c>
      <c r="E10" s="324">
        <v>0.18996709718000002</v>
      </c>
    </row>
    <row r="11" spans="1:11">
      <c r="A11" s="498"/>
      <c r="B11" s="325">
        <v>2028</v>
      </c>
      <c r="C11" s="321">
        <v>0.15610057655000001</v>
      </c>
      <c r="D11" s="321">
        <v>0.65014097591999997</v>
      </c>
      <c r="E11" s="321">
        <v>0.19375844753999999</v>
      </c>
    </row>
    <row r="12" spans="1:11">
      <c r="A12" s="498"/>
      <c r="B12" s="325">
        <v>2033</v>
      </c>
      <c r="C12" s="321">
        <v>0.14983405241</v>
      </c>
      <c r="D12" s="321">
        <v>0.63767034501999997</v>
      </c>
      <c r="E12" s="321">
        <v>0.21249560256</v>
      </c>
    </row>
    <row r="13" spans="1:11">
      <c r="A13" s="498"/>
      <c r="B13" s="325">
        <v>2038</v>
      </c>
      <c r="C13" s="321">
        <v>0.14811882119</v>
      </c>
      <c r="D13" s="321">
        <v>0.62578121901999995</v>
      </c>
      <c r="E13" s="321">
        <v>0.22609995979</v>
      </c>
    </row>
    <row r="14" spans="1:11">
      <c r="A14" s="499"/>
      <c r="B14" s="326">
        <v>2043</v>
      </c>
      <c r="C14" s="323">
        <v>0.14765770871</v>
      </c>
      <c r="D14" s="323">
        <v>0.62362419299999994</v>
      </c>
      <c r="E14" s="323">
        <v>0.22871809829</v>
      </c>
    </row>
    <row r="15" spans="1:11">
      <c r="B15" s="231"/>
      <c r="C15" s="231"/>
      <c r="D15" s="231"/>
    </row>
    <row r="16" spans="1:11">
      <c r="A16" s="195" t="s">
        <v>67</v>
      </c>
      <c r="B16" s="193"/>
      <c r="C16" s="192"/>
      <c r="D16" s="190"/>
    </row>
    <row r="17" spans="1:8">
      <c r="A17" s="422" t="s">
        <v>92</v>
      </c>
      <c r="B17" s="422"/>
      <c r="C17" s="422"/>
      <c r="D17" s="422"/>
      <c r="E17" s="422"/>
    </row>
    <row r="18" spans="1:8" ht="12.75" customHeight="1">
      <c r="A18" s="501" t="s">
        <v>221</v>
      </c>
      <c r="B18" s="501"/>
      <c r="C18" s="501"/>
      <c r="D18" s="501"/>
      <c r="E18" s="501"/>
      <c r="F18" s="330"/>
      <c r="G18" s="330"/>
    </row>
    <row r="19" spans="1:8">
      <c r="A19" s="501"/>
      <c r="B19" s="501"/>
      <c r="C19" s="501"/>
      <c r="D19" s="501"/>
      <c r="E19" s="501"/>
      <c r="F19" s="330"/>
      <c r="G19" s="330"/>
    </row>
    <row r="20" spans="1:8">
      <c r="A20" s="501"/>
      <c r="B20" s="501"/>
      <c r="C20" s="501"/>
      <c r="D20" s="501"/>
      <c r="E20" s="501"/>
      <c r="F20" s="330"/>
      <c r="G20" s="330"/>
    </row>
    <row r="21" spans="1:8">
      <c r="A21" s="501"/>
      <c r="B21" s="501"/>
      <c r="C21" s="501"/>
      <c r="D21" s="501"/>
      <c r="E21" s="501"/>
      <c r="F21" s="330"/>
      <c r="G21" s="330"/>
    </row>
    <row r="22" spans="1:8">
      <c r="A22" s="501"/>
      <c r="B22" s="501"/>
      <c r="C22" s="501"/>
      <c r="D22" s="501"/>
      <c r="E22" s="501"/>
      <c r="F22" s="330"/>
      <c r="G22" s="330"/>
      <c r="H22" s="232"/>
    </row>
    <row r="23" spans="1:8">
      <c r="A23" s="501"/>
      <c r="B23" s="501"/>
      <c r="C23" s="501"/>
      <c r="D23" s="501"/>
      <c r="E23" s="501"/>
      <c r="H23" s="232"/>
    </row>
    <row r="24" spans="1:8" ht="12.75" customHeight="1">
      <c r="A24" s="459" t="s">
        <v>235</v>
      </c>
      <c r="B24" s="459"/>
      <c r="C24" s="396"/>
    </row>
  </sheetData>
  <mergeCells count="12">
    <mergeCell ref="A7:A9"/>
    <mergeCell ref="A10:A14"/>
    <mergeCell ref="A17:E17"/>
    <mergeCell ref="A18:E23"/>
    <mergeCell ref="A24:B24"/>
    <mergeCell ref="J1:K1"/>
    <mergeCell ref="A1:H1"/>
    <mergeCell ref="B5:B6"/>
    <mergeCell ref="C5:C6"/>
    <mergeCell ref="D5:D6"/>
    <mergeCell ref="E5:E6"/>
    <mergeCell ref="C3:E4"/>
  </mergeCells>
  <hyperlinks>
    <hyperlink ref="J1" location="Contents!A1" display="back to contents"/>
  </hyperlinks>
  <pageMargins left="0.15748031496062992" right="0.15748031496062992" top="0.98425196850393704" bottom="0.98425196850393704" header="0.51181102362204722" footer="0.51181102362204722"/>
  <pageSetup paperSize="9" scale="55"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A28659551</value>
    </field>
    <field name="Objective-Title">
      <value order="0">2018 National Population Projections - Revised Welsh Data - All Figures Updated - OFFICIAL SENSITIVE NOT TO BE SHARED</value>
    </field>
    <field name="Objective-Description">
      <value order="0"/>
    </field>
    <field name="Objective-CreationStamp">
      <value order="0">2020-06-08T11:28:20Z</value>
    </field>
    <field name="Objective-IsApproved">
      <value order="0">false</value>
    </field>
    <field name="Objective-IsPublished">
      <value order="0">false</value>
    </field>
    <field name="Objective-DatePublished">
      <value order="0"/>
    </field>
    <field name="Objective-ModificationStamp">
      <value order="0">2020-06-09T12:05:38Z</value>
    </field>
    <field name="Objective-Owner">
      <value order="0">Letsinger, Sarah S (Z615931)</value>
    </field>
    <field name="Objective-Path">
      <value order="0">Objective Global Folder:SG File Plan:People, communities and living:Population and migration:Demography:Research and analysis: Demography:National Records of Scotland (NRS): Population and Migration Statistics: National Population Projections 2016-based: Pre-publication: 2016-2021</value>
    </field>
    <field name="Objective-Parent">
      <value order="0">National Records of Scotland (NRS): Population and Migration Statistics: National Population Projections 2016-based: Pre-publication: 2016-2021</value>
    </field>
    <field name="Objective-State">
      <value order="0">Being Edited</value>
    </field>
    <field name="Objective-VersionId">
      <value order="0">vA41636629</value>
    </field>
    <field name="Objective-Version">
      <value order="0">0.2</value>
    </field>
    <field name="Objective-VersionNumber">
      <value order="0">2</value>
    </field>
    <field name="Objective-VersionComment">
      <value order="0"/>
    </field>
    <field name="Objective-FileNumber">
      <value order="0">PROJ/11667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13</vt:i4>
      </vt:variant>
      <vt:variant>
        <vt:lpstr>Named Ranges</vt:lpstr>
      </vt:variant>
      <vt:variant>
        <vt:i4>2</vt:i4>
      </vt:variant>
    </vt:vector>
  </HeadingPairs>
  <TitlesOfParts>
    <vt:vector size="34" baseType="lpstr">
      <vt:lpstr>Contents</vt:lpstr>
      <vt:lpstr>Metadata</vt:lpstr>
      <vt:lpstr>Data Fig 1</vt:lpstr>
      <vt:lpstr>Data Fig2</vt:lpstr>
      <vt:lpstr>Data Fig 3</vt:lpstr>
      <vt:lpstr>Data Fig 4</vt:lpstr>
      <vt:lpstr>Data Fig 5</vt:lpstr>
      <vt:lpstr>Data Fig 6</vt:lpstr>
      <vt:lpstr>Data Fig 7</vt:lpstr>
      <vt:lpstr>Data Fig 8</vt:lpstr>
      <vt:lpstr>Data Fig 9</vt:lpstr>
      <vt:lpstr>Data Fig 10</vt:lpstr>
      <vt:lpstr>Figure 10</vt:lpstr>
      <vt:lpstr>Data Fig 11</vt:lpstr>
      <vt:lpstr>Data Fig 12</vt:lpstr>
      <vt:lpstr>Data Fig 13</vt:lpstr>
      <vt:lpstr>Data Fig 14</vt:lpstr>
      <vt:lpstr>Table 1</vt:lpstr>
      <vt:lpstr>Table 2</vt:lpstr>
      <vt:lpstr>Figure 1</vt:lpstr>
      <vt:lpstr>Figure 2</vt:lpstr>
      <vt:lpstr>Figure 3</vt:lpstr>
      <vt:lpstr>Figure 4</vt:lpstr>
      <vt:lpstr>Figure 5</vt:lpstr>
      <vt:lpstr>Figure 6</vt:lpstr>
      <vt:lpstr>Figure 7</vt:lpstr>
      <vt:lpstr>Figure 8</vt:lpstr>
      <vt:lpstr>Figure 9</vt:lpstr>
      <vt:lpstr>Figure 11</vt:lpstr>
      <vt:lpstr>Figure 12</vt:lpstr>
      <vt:lpstr>Figure 13</vt:lpstr>
      <vt:lpstr>Figure 14</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Letsinger S (Sarah)</dc:creator>
  <cp:lastModifiedBy>U419368</cp:lastModifiedBy>
  <cp:lastPrinted>2015-10-23T14:20:50Z</cp:lastPrinted>
  <dcterms:created xsi:type="dcterms:W3CDTF">2007-09-28T13:06:28Z</dcterms:created>
  <dcterms:modified xsi:type="dcterms:W3CDTF">2020-06-10T11:24:20Z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A28659551</vt:lpwstr>
  </property>
  <property fmtid="{D5CDD505-2E9C-101B-9397-08002B2CF9AE}" pid="4" name="Objective-Title">
    <vt:lpwstr>2018 National Population Projections - Revised Welsh Data - All Figures Updated - OFFICIAL SENSITIVE NOT TO BE SHARED</vt:lpwstr>
  </property>
  <property fmtid="{D5CDD505-2E9C-101B-9397-08002B2CF9AE}" pid="5" name="Objective-Description">
    <vt:lpwstr/>
  </property>
  <property fmtid="{D5CDD505-2E9C-101B-9397-08002B2CF9AE}" pid="6" name="Objective-CreationStamp">
    <vt:filetime>2020-06-08T11:28:20Z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2020-06-09T12:05:38Z</vt:filetime>
  </property>
  <property fmtid="{D5CDD505-2E9C-101B-9397-08002B2CF9AE}" pid="11" name="Objective-Owner">
    <vt:lpwstr>Letsinger, Sarah S (Z615931)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National Population Projections 2016-based: </vt:lpwstr>
  </property>
  <property fmtid="{D5CDD505-2E9C-101B-9397-08002B2CF9AE}" pid="13" name="Objective-Parent">
    <vt:lpwstr>National Records of Scotland (NRS): Population and Migration Statistics: National Population Projections 2016-based: Pre-publication: 2016-2021</vt:lpwstr>
  </property>
  <property fmtid="{D5CDD505-2E9C-101B-9397-08002B2CF9AE}" pid="14" name="Objective-State">
    <vt:lpwstr>Being Edited</vt:lpwstr>
  </property>
  <property fmtid="{D5CDD505-2E9C-101B-9397-08002B2CF9AE}" pid="15" name="Objective-VersionId">
    <vt:lpwstr>vA41636629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PROJ/11667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