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theme/themeOverride2.xml" ContentType="application/vnd.openxmlformats-officedocument.themeOverride+xml"/>
  <Override PartName="/xl/drawings/drawing26.xml" ContentType="application/vnd.openxmlformats-officedocument.drawingml.chartshapes+xml"/>
  <Override PartName="/xl/charts/chart17.xml" ContentType="application/vnd.openxmlformats-officedocument.drawingml.chart+xml"/>
  <Override PartName="/xl/drawings/drawing27.xml" ContentType="application/vnd.openxmlformats-officedocument.drawingml.chartshapes+xml"/>
  <Override PartName="/xl/charts/chart18.xml" ContentType="application/vnd.openxmlformats-officedocument.drawingml.chart+xml"/>
  <Override PartName="/xl/drawings/drawing28.xml" ContentType="application/vnd.openxmlformats-officedocument.drawingml.chartshapes+xml"/>
  <Override PartName="/xl/charts/chart19.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760" tabRatio="925"/>
  </bookViews>
  <sheets>
    <sheet name="Contents" sheetId="17" r:id="rId1"/>
    <sheet name="Contents Text" sheetId="146" state="hidden" r:id="rId2"/>
    <sheet name="Metadata" sheetId="107" r:id="rId3"/>
    <sheet name="Metadata Text" sheetId="147" state="hidden" r:id="rId4"/>
    <sheet name="Fig 1" sheetId="79" r:id="rId5"/>
    <sheet name="Fig 1 data" sheetId="35" r:id="rId6"/>
    <sheet name="Fig 2a" sheetId="150" r:id="rId7"/>
    <sheet name="Fig 2a&amp;b data" sheetId="36" r:id="rId8"/>
    <sheet name="Fig 3" sheetId="155" r:id="rId9"/>
    <sheet name="Fig 3 data" sheetId="40" r:id="rId10"/>
    <sheet name="Fig 4" sheetId="187" r:id="rId11"/>
    <sheet name="Fig 4 data" sheetId="188" r:id="rId12"/>
    <sheet name="Fig 5" sheetId="190" r:id="rId13"/>
    <sheet name="Fig 5 data" sheetId="189" r:id="rId14"/>
    <sheet name="Fig 6" sheetId="163" r:id="rId15"/>
    <sheet name="Fig 6 data" sheetId="38" r:id="rId16"/>
    <sheet name="Fig 7" sheetId="157" r:id="rId17"/>
    <sheet name="Fig 7 data" sheetId="116" r:id="rId18"/>
    <sheet name="Fig 8" sheetId="158" r:id="rId19"/>
    <sheet name="Fig 8 data" sheetId="110" r:id="rId20"/>
    <sheet name="Fig 9" sheetId="165" r:id="rId21"/>
    <sheet name="Fig 9 data" sheetId="64" r:id="rId22"/>
    <sheet name="Fig 10" sheetId="167" r:id="rId23"/>
    <sheet name="Fig 10 data" sheetId="106" r:id="rId24"/>
  </sheets>
  <externalReferences>
    <externalReference r:id="rId25"/>
    <externalReference r:id="rId2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'Fig 8 data'!$A$5:$C$20</definedName>
    <definedName name="pc_agestruct_np_2">#REF!</definedName>
    <definedName name="pc_agestruct_sdp_2">#REF!</definedName>
    <definedName name="pctot_children_ca_Scot">'Fig 3 data'!$A$7:$C$40</definedName>
    <definedName name="pctot_children_ca_Scotonly">'Fig 3 data'!$A$4:$C$5</definedName>
    <definedName name="pctot_children_hb_Scot">#REF!</definedName>
    <definedName name="pctot_children_hb_Scotonly">#REF!</definedName>
    <definedName name="pctot_pens_ca_Scot">'Fig 3 data'!$I$7:$K$40</definedName>
    <definedName name="pctot_pens_ca_Scotonly">'Fig 3 data'!$I$4:$K$5</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'Fig 2a&amp;b data'!$A$6:$C$39</definedName>
    <definedName name="pctot_totpop_ca_Scotonly">'Fig 2a&amp;b data'!$A$3:$C$4</definedName>
    <definedName name="pctot_totpop_hb_Scot">'Fig 6 data'!$A$6:$C$21</definedName>
    <definedName name="pctot_totpop_hb_Scotonly">'Fig 6 data'!$A$3:$C$4</definedName>
    <definedName name="pctot_work_ca_Scot">'Fig 3 data'!$E$7:$G$40</definedName>
    <definedName name="pctot_work_ca_Scotonly">'Fig 3 data'!$E$4:$G$5</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'Fig 7 data'!$A$6:$E$21</definedName>
    <definedName name="SPSS">#REF!</definedName>
    <definedName name="Status">#REF!</definedName>
    <definedName name="TEXT">'Metadata Text'!$B$9:$B$18</definedName>
    <definedName name="Textline3">#REF!</definedName>
    <definedName name="totpop_ca">#REF!</definedName>
    <definedName name="totpop_ca_compproj_pc">'Fig 9 data'!$A$6:$E$39</definedName>
    <definedName name="totpop_ca_compproj_pc_Scotonly">'Fig 9 data'!$A$3:$E$4</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'Fig 8 data'!$A$22:$C$48</definedName>
    <definedName name="totpop_prev50yr">'Fig 1 data'!$A$5:$B$25</definedName>
    <definedName name="totpop_Scot">#REF!</definedName>
    <definedName name="totpop_Scot_allvars">'Fig 10 data'!$A$5:$I$31</definedName>
    <definedName name="totpop_Scot_t1">'Fig 1 data'!$A$28:$B$53</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'Fig 7 data'!$A$23:$E$49</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188" l="1"/>
  <c r="B8" i="17"/>
  <c r="B7" i="17"/>
  <c r="A57" i="35" l="1"/>
  <c r="B6" i="17" l="1"/>
  <c r="B9" i="17"/>
  <c r="B10" i="17"/>
  <c r="B11" i="17"/>
  <c r="B12" i="17"/>
  <c r="B13" i="17"/>
  <c r="B14" i="17"/>
  <c r="A1" i="106"/>
  <c r="A1" i="64"/>
  <c r="A1" i="110"/>
  <c r="A1" i="116"/>
  <c r="A1" i="38"/>
  <c r="A1" i="40"/>
  <c r="A1" i="36"/>
  <c r="G6" i="189" l="1"/>
  <c r="G7" i="189" s="1"/>
  <c r="H5" i="189"/>
  <c r="H7" i="189" l="1"/>
  <c r="G8" i="189"/>
  <c r="H6" i="189"/>
  <c r="G9" i="189" l="1"/>
  <c r="H8" i="189"/>
  <c r="H9" i="189" l="1"/>
  <c r="G10" i="189"/>
  <c r="A41" i="188"/>
  <c r="A47" i="187"/>
  <c r="G11" i="189" l="1"/>
  <c r="H10" i="189"/>
  <c r="H11" i="189" l="1"/>
  <c r="G12" i="189"/>
  <c r="G13" i="189" l="1"/>
  <c r="H12" i="189"/>
  <c r="H13" i="189" l="1"/>
  <c r="G14" i="189"/>
  <c r="G15" i="189" l="1"/>
  <c r="H14" i="189"/>
  <c r="H15" i="189" l="1"/>
  <c r="G16" i="189"/>
  <c r="G17" i="189" l="1"/>
  <c r="H16" i="189"/>
  <c r="H17" i="189" l="1"/>
  <c r="G18" i="189"/>
  <c r="G19" i="189" l="1"/>
  <c r="H18" i="189"/>
  <c r="H19" i="189" l="1"/>
  <c r="G20" i="189"/>
  <c r="G21" i="189" l="1"/>
  <c r="H20" i="189"/>
  <c r="H21" i="189" l="1"/>
  <c r="G22" i="189"/>
  <c r="G23" i="189" l="1"/>
  <c r="H22" i="189"/>
  <c r="H23" i="189" l="1"/>
  <c r="G24" i="189"/>
  <c r="G25" i="189" l="1"/>
  <c r="H24" i="189"/>
  <c r="H25" i="189" l="1"/>
  <c r="G26" i="189"/>
  <c r="G27" i="189" l="1"/>
  <c r="H26" i="189"/>
  <c r="H27" i="189" l="1"/>
  <c r="G28" i="189"/>
  <c r="G29" i="189" l="1"/>
  <c r="H28" i="189"/>
  <c r="H29" i="189" l="1"/>
  <c r="G30" i="189"/>
  <c r="G31" i="189" l="1"/>
  <c r="H30" i="189"/>
  <c r="H31" i="189" l="1"/>
  <c r="G32" i="189"/>
  <c r="G33" i="189" l="1"/>
  <c r="H32" i="189"/>
  <c r="H33" i="189" l="1"/>
  <c r="G34" i="189"/>
  <c r="G35" i="189" l="1"/>
  <c r="H34" i="189"/>
  <c r="H35" i="189" l="1"/>
  <c r="G36" i="189"/>
  <c r="G37" i="189" l="1"/>
  <c r="H37" i="189" s="1"/>
  <c r="H36" i="189"/>
  <c r="A1" i="35" l="1"/>
  <c r="A53" i="155" l="1"/>
  <c r="A43" i="40"/>
  <c r="A48" i="167" l="1"/>
  <c r="A43" i="165"/>
  <c r="A58" i="155"/>
  <c r="A28" i="158"/>
  <c r="A44" i="157"/>
  <c r="A28" i="163"/>
  <c r="A47" i="150"/>
  <c r="A59" i="35"/>
  <c r="A1" i="155" l="1"/>
  <c r="A5" i="116" l="1"/>
  <c r="B5" i="116"/>
  <c r="C5" i="116"/>
  <c r="D5" i="116"/>
  <c r="E5" i="116"/>
  <c r="B20" i="147" l="1"/>
  <c r="B5" i="17" l="1"/>
  <c r="A18" i="17"/>
  <c r="A53" i="110" l="1"/>
  <c r="A55" i="116"/>
  <c r="A37" i="106"/>
  <c r="A41" i="64"/>
  <c r="A47" i="40"/>
  <c r="A23" i="38"/>
  <c r="A41" i="36"/>
  <c r="A26" i="158" l="1"/>
  <c r="A42" i="157"/>
  <c r="A53" i="116"/>
  <c r="B19" i="147" l="1"/>
  <c r="A51" i="110" l="1"/>
  <c r="A13" i="107" l="1"/>
  <c r="A10" i="107"/>
  <c r="B4" i="107"/>
  <c r="B3" i="107"/>
  <c r="B2" i="107"/>
  <c r="A1" i="167"/>
  <c r="B4" i="17"/>
  <c r="A1" i="17"/>
  <c r="A1" i="158" l="1"/>
  <c r="A1" i="157"/>
</calcChain>
</file>

<file path=xl/sharedStrings.xml><?xml version="1.0" encoding="utf-8"?>
<sst xmlns="http://schemas.openxmlformats.org/spreadsheetml/2006/main" count="709" uniqueCount="224">
  <si>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</si>
  <si>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</si>
  <si>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</si>
  <si>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</si>
  <si>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</si>
  <si>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</si>
  <si>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</si>
  <si>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</si>
  <si>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</si>
  <si>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</si>
  <si>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</si>
  <si>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</si>
  <si>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</si>
  <si>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</si>
  <si>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</si>
  <si>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</si>
  <si>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</si>
  <si>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</si>
  <si>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</si>
  <si>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</si>
  <si>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</si>
  <si>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</si>
  <si>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</si>
  <si>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</si>
  <si>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</si>
  <si>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</si>
  <si>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</si>
  <si>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</si>
  <si>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</si>
  <si>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Working age</t>
  </si>
  <si>
    <t>Area</t>
  </si>
  <si>
    <t xml:space="preserve">Back to contents page </t>
  </si>
  <si>
    <t>Year</t>
  </si>
  <si>
    <t>Population</t>
  </si>
  <si>
    <t>Principal</t>
  </si>
  <si>
    <t>High fertility</t>
  </si>
  <si>
    <t>Low fertility</t>
  </si>
  <si>
    <t>High life expectancy</t>
  </si>
  <si>
    <t>Low migration</t>
  </si>
  <si>
    <t>Low life expectancy</t>
  </si>
  <si>
    <t>High migration</t>
  </si>
  <si>
    <t>Metadata</t>
  </si>
  <si>
    <t>Metadata associated with the projected population data in these figures</t>
  </si>
  <si>
    <t>General Details</t>
  </si>
  <si>
    <t>Dataset Title:</t>
  </si>
  <si>
    <t>Time Period of Dataset:</t>
  </si>
  <si>
    <t>Geographic Coverage:</t>
  </si>
  <si>
    <t>Supplier:</t>
  </si>
  <si>
    <t>National Records of Scotland (NRS)</t>
  </si>
  <si>
    <t>Department:</t>
  </si>
  <si>
    <t>Methodology:</t>
  </si>
  <si>
    <t>For more information on how the population projections are created please refer to the Methodology Guide within the Sub-National Population Projections section of the NRS website.</t>
  </si>
  <si>
    <t>Demography, Population and Migration Statistics Branch</t>
  </si>
  <si>
    <t>Note</t>
  </si>
  <si>
    <t>Population Projections for Scottish Areas (2014-based)</t>
  </si>
  <si>
    <t>SESplan</t>
  </si>
  <si>
    <t>TAYplan</t>
  </si>
  <si>
    <t>`</t>
  </si>
  <si>
    <t>Clydeplan</t>
  </si>
  <si>
    <t>Cairngorms National Park</t>
  </si>
  <si>
    <t>Figure 6</t>
  </si>
  <si>
    <t>text</t>
  </si>
  <si>
    <t>Commentary:</t>
  </si>
  <si>
    <t>Title</t>
  </si>
  <si>
    <t>Charts for all administrative areas are available in the results section for this publication on the National Records of Scotland website.</t>
  </si>
  <si>
    <t>Percentage change</t>
  </si>
  <si>
    <t>Important notes</t>
  </si>
  <si>
    <t>Base year</t>
  </si>
  <si>
    <t>End year</t>
  </si>
  <si>
    <t>Note on Fig. 3 data</t>
  </si>
  <si>
    <t>Health boards</t>
  </si>
  <si>
    <t>Pension act detail</t>
  </si>
  <si>
    <t xml:space="preserve">The figures are in millions, and are populations at 30th June. </t>
  </si>
  <si>
    <t>Note on Fig A1</t>
  </si>
  <si>
    <t>Scotland</t>
  </si>
  <si>
    <t>Label Figure A1</t>
  </si>
  <si>
    <t>Pensionable age and over</t>
  </si>
  <si>
    <t>Base year +1</t>
  </si>
  <si>
    <t>Figure 8</t>
  </si>
  <si>
    <t>Figure 9</t>
  </si>
  <si>
    <t>Western Isles</t>
  </si>
  <si>
    <t>Forth Valley</t>
  </si>
  <si>
    <t>Lothian</t>
  </si>
  <si>
    <t>Shetland</t>
  </si>
  <si>
    <t>Lanarkshire</t>
  </si>
  <si>
    <t>Tayside</t>
  </si>
  <si>
    <t>Borders</t>
  </si>
  <si>
    <t>Grampian</t>
  </si>
  <si>
    <t>Orkney</t>
  </si>
  <si>
    <t>Figure 10</t>
  </si>
  <si>
    <t>Scale does not start at zero.</t>
  </si>
  <si>
    <t>Na h-Eileanan Siar</t>
  </si>
  <si>
    <t>Children (aged 0 to 15)</t>
  </si>
  <si>
    <t>Figures are projected populations at 30 June and are in millions.</t>
  </si>
  <si>
    <t>April 2014 Health Board areas.</t>
  </si>
  <si>
    <t>Argyll and Bute</t>
  </si>
  <si>
    <t>Dumfries and Galloway</t>
  </si>
  <si>
    <t>Perth and Kinross</t>
  </si>
  <si>
    <t>City of Edinburgh</t>
  </si>
  <si>
    <t>Ayrshire and Arran</t>
  </si>
  <si>
    <t>Greater Glasgow and Clyde</t>
  </si>
  <si>
    <t>2014-based</t>
  </si>
  <si>
    <t>year</t>
  </si>
  <si>
    <t>PP_POPULATION</t>
  </si>
  <si>
    <t>HM_POPULATION</t>
  </si>
  <si>
    <t>HL_POPULATION</t>
  </si>
  <si>
    <t>HF_POPULATION</t>
  </si>
  <si>
    <t>LM_POPULATION</t>
  </si>
  <si>
    <t>LL_POPULATION</t>
  </si>
  <si>
    <t>LF_POPULATION</t>
  </si>
  <si>
    <t>ZM_POPULATION</t>
  </si>
  <si>
    <t>Aberdeen City and Shire</t>
  </si>
  <si>
    <t>Loch Lomond and The Trossachs Na</t>
  </si>
  <si>
    <t>HM</t>
  </si>
  <si>
    <t>HE</t>
  </si>
  <si>
    <t>HF</t>
  </si>
  <si>
    <t>LM</t>
  </si>
  <si>
    <t>LE</t>
  </si>
  <si>
    <t>LF</t>
  </si>
  <si>
    <t>Figure 7</t>
  </si>
  <si>
    <t>Cairngorms</t>
  </si>
  <si>
    <t>Loch Lomond and The Trossachs</t>
  </si>
  <si>
    <t>Actual population: mid-year estimates</t>
  </si>
  <si>
    <t>Projected population</t>
  </si>
  <si>
    <t>SDP area: population estimates</t>
  </si>
  <si>
    <t>National Park: population estimates</t>
  </si>
  <si>
    <t>Previous projection</t>
  </si>
  <si>
    <t>Scotland, council areas, NHS Board areas (April 2014 boundaries), Strategic Development Plan areas and National Park areas</t>
  </si>
  <si>
    <t>ZOM</t>
  </si>
  <si>
    <t>Zero outwith Scotland migration</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</si>
  <si>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</si>
  <si>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</si>
  <si>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</si>
  <si>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</si>
  <si>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</si>
  <si>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</si>
  <si>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</si>
  <si>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</si>
  <si>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</si>
  <si>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</si>
  <si>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</si>
  <si>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</si>
  <si>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</si>
  <si>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</si>
  <si>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</si>
  <si>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</si>
  <si>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</si>
  <si>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</si>
  <si>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</si>
  <si>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</si>
  <si>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</si>
  <si>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</si>
  <si>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</si>
  <si>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</si>
  <si>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</si>
  <si>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</si>
  <si>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</si>
  <si>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</si>
  <si>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</si>
  <si>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</si>
  <si>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</si>
  <si>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</si>
  <si>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S08000028</t>
  </si>
  <si>
    <t>S08000017</t>
  </si>
  <si>
    <t>S08000015</t>
  </si>
  <si>
    <t>S08000026</t>
  </si>
  <si>
    <t>S08000022</t>
  </si>
  <si>
    <t>S08000023</t>
  </si>
  <si>
    <t>S08000025</t>
  </si>
  <si>
    <t>S08000016</t>
  </si>
  <si>
    <t>S08000021</t>
  </si>
  <si>
    <t>S08000018</t>
  </si>
  <si>
    <t>S08000019</t>
  </si>
  <si>
    <t>S08000027</t>
  </si>
  <si>
    <t>S08000020</t>
  </si>
  <si>
    <t>S08000024</t>
  </si>
  <si>
    <t>Code</t>
  </si>
  <si>
    <t>S92000003</t>
  </si>
  <si>
    <t>Notes</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</si>
  <si>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</si>
  <si>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</si>
  <si>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</si>
  <si>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</si>
  <si>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</si>
  <si>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</si>
  <si>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</si>
  <si>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</si>
  <si>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</si>
  <si>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</si>
  <si>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</si>
  <si>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</si>
  <si>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</si>
  <si>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</si>
  <si>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</si>
  <si>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</si>
  <si>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area</t>
  </si>
  <si>
    <t>2016-based</t>
  </si>
  <si>
    <t>© Crown Copyright 2017</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</si>
  <si>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</si>
  <si>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2025-26</t>
  </si>
  <si>
    <r>
      <rPr>
        <sz val="8"/>
        <rFont val="Arial"/>
        <family val="2"/>
      </rPr>
      <t>More information is available in the</t>
    </r>
    <r>
      <rPr>
        <sz val="8"/>
        <color indexed="12"/>
        <rFont val="Arial"/>
        <family val="2"/>
      </rPr>
      <t xml:space="preserve"> </t>
    </r>
    <r>
      <rPr>
        <u/>
        <sz val="8"/>
        <color indexed="12"/>
        <rFont val="Arial"/>
        <family val="2"/>
      </rPr>
      <t>Pension Age Review final report</t>
    </r>
    <r>
      <rPr>
        <sz val="8"/>
        <rFont val="Arial"/>
        <family val="2"/>
      </rPr>
      <t xml:space="preserve"> on the UK Government website.</t>
    </r>
  </si>
  <si>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</si>
  <si>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</si>
  <si>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</si>
  <si>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Male life expetancy</t>
  </si>
  <si>
    <t>Female life expetancy</t>
  </si>
  <si>
    <t>2014-16</t>
  </si>
  <si>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</si>
  <si>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</si>
  <si>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</si>
  <si>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</si>
  <si>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</si>
  <si>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</si>
  <si>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</si>
  <si>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</si>
  <si>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For more information on how the population estimates are produced for the base year and previous years in Figure 1 please refer to the Mid-Year Population Estimates for Scotland: Methodology Guide within the Mid-Year Population Estimates section of the NRS website.</t>
  </si>
  <si>
    <r>
      <t>Figure 5: Estimated</t>
    </r>
    <r>
      <rPr>
        <b/>
        <vertAlign val="superscript"/>
        <sz val="12"/>
        <rFont val="Arial"/>
        <family val="2"/>
      </rPr>
      <t>1</t>
    </r>
    <r>
      <rPr>
        <b/>
        <sz val="12"/>
        <rFont val="Arial"/>
        <family val="2"/>
      </rPr>
      <t xml:space="preserve"> and projected</t>
    </r>
    <r>
      <rPr>
        <b/>
        <vertAlign val="superscript"/>
        <sz val="12"/>
        <rFont val="Arial"/>
        <family val="2"/>
      </rPr>
      <t>2</t>
    </r>
    <r>
      <rPr>
        <b/>
        <sz val="12"/>
        <rFont val="Arial"/>
        <family val="2"/>
      </rPr>
      <t xml:space="preserve"> life expectancy at birth for council areas, males and females, 2014-16 and 2025-26</t>
    </r>
  </si>
  <si>
    <t>Footnotes</t>
  </si>
  <si>
    <t>2) Projected life expectancy is calculated for a single year from mid-2025 to mid-2026.</t>
  </si>
  <si>
    <t>1) Estimated life expectancy for each area is a 3 year average covering the period 2014-2016.</t>
  </si>
  <si>
    <t>Projected percentage change in population aged 75 and over, by council area, 2016 to 2026</t>
  </si>
  <si>
    <t>back to contents</t>
  </si>
  <si>
    <t>back to contents page</t>
  </si>
  <si>
    <t xml:space="preserve">back to contents 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</si>
</sst>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 ##0"/>
    <numFmt numFmtId="168" formatCode="#,##0.000"/>
    <numFmt numFmtId="169" formatCode="_)#,##0_);_)\-#,##0_);_)0_);_)@_)"/>
    <numFmt numFmtId="170" formatCode="#,##0_);;&quot;- &quot;_);@_)\ "/>
    <numFmt numFmtId="171" formatCode="_(General"/>
  </numFmts>
  <fonts count="90">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sz val="10"/>
      <name val="Arial"/>
      <family val="2"/>
    </font>
    <font>
      <u/>
      <sz val="10"/>
      <color indexed="12"/>
      <name val="Arial"/>
      <family val="2"/>
    </font>
    <font>
      <b/>
      <sz val="10"/>
      <name val="Arial"/>
      <family val="2"/>
    </font>
    <font>
      <sz val="8"/>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b/>
      <u/>
      <sz val="10"/>
      <color indexed="12"/>
      <name val="Arial"/>
      <family val="2"/>
    </font>
    <font>
      <sz val="10"/>
      <color theme="0"/>
      <name val="Arial"/>
      <family val="2"/>
    </font>
    <font>
      <sz val="10"/>
      <color rgb="FF00000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0"/>
      <color indexed="8"/>
      <name val="Arial"/>
      <family val="2"/>
    </font>
    <font>
      <b/>
      <sz val="11"/>
      <name val="Arial"/>
      <family val="2"/>
    </font>
    <font>
      <sz val="11"/>
      <name val="Arial"/>
      <family val="2"/>
    </font>
    <font>
      <b/>
      <sz val="10"/>
      <color theme="5"/>
      <name val="Arial"/>
      <family val="2"/>
    </font>
    <font>
      <sz val="11"/>
      <color rgb="FFFF0000"/>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b/>
      <sz val="14"/>
      <color rgb="FF000000"/>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color indexed="12"/>
      <name val="Arial"/>
      <family val="2"/>
    </font>
    <font>
      <sz val="8"/>
      <name val="Helv"/>
    </font>
    <font>
      <b/>
      <vertAlign val="superscript"/>
      <sz val="12"/>
      <name val="Arial"/>
      <family val="2"/>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43">
    <border>
      <left/>
      <right/>
      <top/>
      <bottom/>
      <diagonal/>
    </border>
    <border>
      <left style="thin">
        <color indexed="64"/>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30">
    <xf numFmtId="0" fontId="0" fillId="0" borderId="0"/>
    <xf numFmtId="0" fontId="21" fillId="0" borderId="0" applyNumberFormat="0" applyFill="0" applyBorder="0" applyAlignment="0" applyProtection="0">
      <alignment vertical="top"/>
      <protection locked="0"/>
    </xf>
    <xf numFmtId="0" fontId="17" fillId="0" borderId="0"/>
    <xf numFmtId="0" fontId="20" fillId="0" borderId="0"/>
    <xf numFmtId="3" fontId="17" fillId="0" borderId="0"/>
    <xf numFmtId="0" fontId="15" fillId="0" borderId="0"/>
    <xf numFmtId="0" fontId="31" fillId="0" borderId="0" applyNumberFormat="0" applyFill="0" applyBorder="0" applyAlignment="0" applyProtection="0"/>
    <xf numFmtId="0" fontId="15" fillId="0" borderId="0"/>
    <xf numFmtId="0" fontId="10" fillId="0" borderId="0"/>
    <xf numFmtId="0" fontId="21" fillId="0" borderId="0" applyNumberFormat="0" applyFill="0" applyBorder="0" applyAlignment="0" applyProtection="0">
      <alignment vertical="top"/>
      <protection locked="0"/>
    </xf>
    <xf numFmtId="0" fontId="10" fillId="0" borderId="0"/>
    <xf numFmtId="0" fontId="10" fillId="0" borderId="0"/>
    <xf numFmtId="0" fontId="9" fillId="11" borderId="0" applyNumberFormat="0" applyBorder="0" applyAlignment="0" applyProtection="0"/>
    <xf numFmtId="0" fontId="9" fillId="11" borderId="0" applyNumberFormat="0" applyBorder="0" applyAlignment="0" applyProtection="0"/>
    <xf numFmtId="0" fontId="61" fillId="3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1" fillId="3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1"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61" fillId="3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61" fillId="38"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61" fillId="36"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1" fillId="3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1" fillId="3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61" fillId="3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61" fillId="40"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61" fillId="3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61" fillId="36" borderId="0" applyNumberFormat="0" applyBorder="0" applyAlignment="0" applyProtection="0"/>
    <xf numFmtId="0" fontId="33" fillId="13" borderId="0" applyNumberFormat="0" applyBorder="0" applyAlignment="0" applyProtection="0"/>
    <xf numFmtId="0" fontId="62" fillId="38" borderId="0" applyNumberFormat="0" applyBorder="0" applyAlignment="0" applyProtection="0"/>
    <xf numFmtId="0" fontId="33" fillId="17" borderId="0" applyNumberFormat="0" applyBorder="0" applyAlignment="0" applyProtection="0"/>
    <xf numFmtId="0" fontId="62" fillId="41" borderId="0" applyNumberFormat="0" applyBorder="0" applyAlignment="0" applyProtection="0"/>
    <xf numFmtId="0" fontId="33" fillId="21" borderId="0" applyNumberFormat="0" applyBorder="0" applyAlignment="0" applyProtection="0"/>
    <xf numFmtId="0" fontId="62" fillId="42" borderId="0" applyNumberFormat="0" applyBorder="0" applyAlignment="0" applyProtection="0"/>
    <xf numFmtId="0" fontId="33" fillId="25" borderId="0" applyNumberFormat="0" applyBorder="0" applyAlignment="0" applyProtection="0"/>
    <xf numFmtId="0" fontId="62" fillId="40" borderId="0" applyNumberFormat="0" applyBorder="0" applyAlignment="0" applyProtection="0"/>
    <xf numFmtId="0" fontId="33" fillId="29" borderId="0" applyNumberFormat="0" applyBorder="0" applyAlignment="0" applyProtection="0"/>
    <xf numFmtId="0" fontId="62" fillId="38" borderId="0" applyNumberFormat="0" applyBorder="0" applyAlignment="0" applyProtection="0"/>
    <xf numFmtId="0" fontId="33" fillId="33" borderId="0" applyNumberFormat="0" applyBorder="0" applyAlignment="0" applyProtection="0"/>
    <xf numFmtId="0" fontId="62" fillId="35" borderId="0" applyNumberFormat="0" applyBorder="0" applyAlignment="0" applyProtection="0"/>
    <xf numFmtId="0" fontId="33" fillId="10" borderId="0" applyNumberFormat="0" applyBorder="0" applyAlignment="0" applyProtection="0"/>
    <xf numFmtId="0" fontId="62" fillId="43" borderId="0" applyNumberFormat="0" applyBorder="0" applyAlignment="0" applyProtection="0"/>
    <xf numFmtId="0" fontId="33" fillId="14" borderId="0" applyNumberFormat="0" applyBorder="0" applyAlignment="0" applyProtection="0"/>
    <xf numFmtId="0" fontId="62" fillId="41" borderId="0" applyNumberFormat="0" applyBorder="0" applyAlignment="0" applyProtection="0"/>
    <xf numFmtId="0" fontId="33" fillId="18" borderId="0" applyNumberFormat="0" applyBorder="0" applyAlignment="0" applyProtection="0"/>
    <xf numFmtId="0" fontId="62" fillId="42" borderId="0" applyNumberFormat="0" applyBorder="0" applyAlignment="0" applyProtection="0"/>
    <xf numFmtId="0" fontId="33" fillId="22" borderId="0" applyNumberFormat="0" applyBorder="0" applyAlignment="0" applyProtection="0"/>
    <xf numFmtId="0" fontId="62" fillId="44" borderId="0" applyNumberFormat="0" applyBorder="0" applyAlignment="0" applyProtection="0"/>
    <xf numFmtId="0" fontId="33" fillId="26" borderId="0" applyNumberFormat="0" applyBorder="0" applyAlignment="0" applyProtection="0"/>
    <xf numFmtId="0" fontId="62" fillId="45" borderId="0" applyNumberFormat="0" applyBorder="0" applyAlignment="0" applyProtection="0"/>
    <xf numFmtId="0" fontId="33" fillId="30" borderId="0" applyNumberFormat="0" applyBorder="0" applyAlignment="0" applyProtection="0"/>
    <xf numFmtId="0" fontId="62" fillId="46" borderId="0" applyNumberFormat="0" applyBorder="0" applyAlignment="0" applyProtection="0"/>
    <xf numFmtId="0" fontId="52" fillId="4" borderId="0" applyNumberFormat="0" applyBorder="0" applyAlignment="0" applyProtection="0"/>
    <xf numFmtId="0" fontId="63" fillId="47" borderId="0" applyNumberFormat="0" applyBorder="0" applyAlignment="0" applyProtection="0"/>
    <xf numFmtId="169" fontId="64" fillId="0" borderId="0" applyFont="0" applyFill="0" applyBorder="0" applyAlignment="0" applyProtection="0"/>
    <xf numFmtId="169" fontId="64" fillId="0" borderId="0" applyFont="0" applyFill="0" applyBorder="0" applyAlignment="0" applyProtection="0"/>
    <xf numFmtId="0" fontId="56" fillId="7" borderId="15" applyNumberFormat="0" applyAlignment="0" applyProtection="0"/>
    <xf numFmtId="0" fontId="65" fillId="48" borderId="21" applyNumberFormat="0" applyAlignment="0" applyProtection="0"/>
    <xf numFmtId="0" fontId="65" fillId="48" borderId="21" applyNumberFormat="0" applyAlignment="0" applyProtection="0"/>
    <xf numFmtId="0" fontId="10" fillId="49" borderId="0">
      <protection locked="0"/>
    </xf>
    <xf numFmtId="0" fontId="39" fillId="8" borderId="18" applyNumberFormat="0" applyAlignment="0" applyProtection="0"/>
    <xf numFmtId="0" fontId="66" fillId="50" borderId="22" applyNumberFormat="0" applyAlignment="0" applyProtection="0"/>
    <xf numFmtId="0" fontId="10" fillId="51" borderId="23">
      <alignment horizontal="center" vertical="center"/>
      <protection locked="0"/>
    </xf>
    <xf numFmtId="43" fontId="9" fillId="0" borderId="0" applyFont="0" applyFill="0" applyBorder="0" applyAlignment="0" applyProtection="0"/>
    <xf numFmtId="43" fontId="9" fillId="0" borderId="0" applyFont="0" applyFill="0" applyBorder="0" applyAlignment="0" applyProtection="0"/>
    <xf numFmtId="40" fontId="67" fillId="0" borderId="0" applyFont="0" applyFill="0" applyBorder="0" applyAlignment="0" applyProtection="0"/>
    <xf numFmtId="43" fontId="64" fillId="0" borderId="0" applyFont="0" applyFill="0" applyBorder="0" applyAlignment="0" applyProtection="0"/>
    <xf numFmtId="43" fontId="6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8" fillId="0" borderId="0" applyNumberFormat="0" applyFill="0" applyBorder="0" applyAlignment="0" applyProtection="0"/>
    <xf numFmtId="0" fontId="69" fillId="0" borderId="0" applyNumberFormat="0" applyFill="0" applyBorder="0" applyAlignment="0" applyProtection="0"/>
    <xf numFmtId="0" fontId="16" fillId="51" borderId="0">
      <alignment vertical="center"/>
      <protection locked="0"/>
    </xf>
    <xf numFmtId="0" fontId="51" fillId="3" borderId="0" applyNumberFormat="0" applyBorder="0" applyAlignment="0" applyProtection="0"/>
    <xf numFmtId="0" fontId="70" fillId="38" borderId="0" applyNumberFormat="0" applyBorder="0" applyAlignment="0" applyProtection="0"/>
    <xf numFmtId="0" fontId="71" fillId="0" borderId="24" applyNumberFormat="0" applyFill="0" applyBorder="0" applyProtection="0">
      <alignment horizontal="centerContinuous" vertical="center" wrapText="1"/>
    </xf>
    <xf numFmtId="0" fontId="72" fillId="0" borderId="25" applyNumberFormat="0" applyFill="0" applyAlignment="0" applyProtection="0"/>
    <xf numFmtId="0" fontId="48" fillId="0" borderId="12" applyNumberFormat="0" applyFill="0" applyAlignment="0" applyProtection="0"/>
    <xf numFmtId="0" fontId="73" fillId="0" borderId="26" applyNumberFormat="0" applyFill="0" applyAlignment="0" applyProtection="0"/>
    <xf numFmtId="0" fontId="49" fillId="0" borderId="13" applyNumberFormat="0" applyFill="0" applyAlignment="0" applyProtection="0"/>
    <xf numFmtId="0" fontId="74" fillId="0" borderId="27" applyNumberFormat="0" applyFill="0" applyAlignment="0" applyProtection="0"/>
    <xf numFmtId="0" fontId="50" fillId="0" borderId="14" applyNumberFormat="0" applyFill="0" applyAlignment="0" applyProtection="0"/>
    <xf numFmtId="0" fontId="75" fillId="0" borderId="28" applyNumberFormat="0" applyFill="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10" fillId="0" borderId="0"/>
    <xf numFmtId="0" fontId="7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4" fillId="6" borderId="15" applyNumberFormat="0" applyAlignment="0" applyProtection="0"/>
    <xf numFmtId="0" fontId="77" fillId="39" borderId="21" applyNumberFormat="0" applyAlignment="0" applyProtection="0"/>
    <xf numFmtId="0" fontId="77" fillId="39" borderId="21" applyNumberFormat="0" applyAlignment="0" applyProtection="0"/>
    <xf numFmtId="0" fontId="57" fillId="0" borderId="17" applyNumberFormat="0" applyFill="0" applyAlignment="0" applyProtection="0"/>
    <xf numFmtId="0" fontId="78" fillId="0" borderId="29" applyNumberFormat="0" applyFill="0" applyAlignment="0" applyProtection="0"/>
    <xf numFmtId="0" fontId="53" fillId="5" borderId="0" applyNumberFormat="0" applyBorder="0" applyAlignment="0" applyProtection="0"/>
    <xf numFmtId="0" fontId="79" fillId="39" borderId="0" applyNumberFormat="0" applyBorder="0" applyAlignment="0" applyProtection="0"/>
    <xf numFmtId="0" fontId="8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9" fillId="0" borderId="0"/>
    <xf numFmtId="0" fontId="10" fillId="0" borderId="0"/>
    <xf numFmtId="0" fontId="9" fillId="0" borderId="0"/>
    <xf numFmtId="0" fontId="10" fillId="0" borderId="0"/>
    <xf numFmtId="0" fontId="68"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applyFill="0"/>
    <xf numFmtId="0" fontId="10" fillId="0" borderId="0" applyFill="0"/>
    <xf numFmtId="0" fontId="9" fillId="0" borderId="0"/>
    <xf numFmtId="3" fontId="10" fillId="0" borderId="0"/>
    <xf numFmtId="3" fontId="10" fillId="0" borderId="0"/>
    <xf numFmtId="0" fontId="9" fillId="9" borderId="19" applyNumberFormat="0" applyFont="0" applyAlignment="0" applyProtection="0"/>
    <xf numFmtId="0" fontId="9" fillId="9" borderId="19" applyNumberFormat="0" applyFont="0" applyAlignment="0" applyProtection="0"/>
    <xf numFmtId="0" fontId="9" fillId="9" borderId="19" applyNumberFormat="0" applyFont="0" applyAlignment="0" applyProtection="0"/>
    <xf numFmtId="0" fontId="20" fillId="36" borderId="30" applyNumberFormat="0" applyFont="0" applyAlignment="0" applyProtection="0"/>
    <xf numFmtId="0" fontId="55" fillId="7" borderId="16" applyNumberFormat="0" applyAlignment="0" applyProtection="0"/>
    <xf numFmtId="0" fontId="81" fillId="48" borderId="3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51" borderId="32">
      <alignment vertical="center"/>
      <protection locked="0"/>
    </xf>
    <xf numFmtId="0" fontId="28" fillId="0" borderId="0">
      <alignment horizontal="left"/>
    </xf>
    <xf numFmtId="0" fontId="20" fillId="0" borderId="0">
      <alignment horizontal="left"/>
    </xf>
    <xf numFmtId="0" fontId="20" fillId="0" borderId="0">
      <alignment horizontal="center" vertical="center" wrapText="1"/>
    </xf>
    <xf numFmtId="0" fontId="28" fillId="0" borderId="0">
      <alignment horizontal="left" vertical="center" wrapText="1"/>
    </xf>
    <xf numFmtId="0" fontId="28" fillId="0" borderId="0">
      <alignment horizontal="right"/>
    </xf>
    <xf numFmtId="0" fontId="20" fillId="0" borderId="0">
      <alignment horizontal="left" vertical="center" wrapText="1"/>
    </xf>
    <xf numFmtId="0" fontId="20" fillId="0" borderId="0">
      <alignment horizontal="left" vertical="center" wrapText="1"/>
    </xf>
    <xf numFmtId="0" fontId="20" fillId="0" borderId="0">
      <alignment horizontal="right"/>
    </xf>
    <xf numFmtId="0" fontId="20" fillId="0" borderId="0">
      <alignment horizontal="right"/>
    </xf>
    <xf numFmtId="170" fontId="82" fillId="0" borderId="33" applyFill="0" applyBorder="0" applyProtection="0">
      <alignment horizontal="right"/>
    </xf>
    <xf numFmtId="170" fontId="82" fillId="0" borderId="0" applyFill="0" applyBorder="0" applyProtection="0">
      <alignment horizontal="right"/>
    </xf>
    <xf numFmtId="0" fontId="83" fillId="0" borderId="0" applyNumberFormat="0" applyFill="0" applyBorder="0" applyProtection="0">
      <alignment horizontal="center" vertical="center" wrapText="1"/>
    </xf>
    <xf numFmtId="1" fontId="84" fillId="0" borderId="0" applyNumberFormat="0" applyFill="0" applyBorder="0" applyProtection="0">
      <alignment horizontal="right" vertical="top"/>
    </xf>
    <xf numFmtId="0" fontId="84" fillId="0" borderId="0" applyNumberFormat="0" applyFill="0" applyBorder="0" applyProtection="0">
      <alignment horizontal="right" vertical="top"/>
    </xf>
    <xf numFmtId="171" fontId="82" fillId="0" borderId="0" applyNumberFormat="0" applyFill="0" applyBorder="0" applyProtection="0">
      <alignment horizontal="left"/>
    </xf>
    <xf numFmtId="0" fontId="82" fillId="0" borderId="0" applyNumberFormat="0" applyFill="0" applyBorder="0" applyProtection="0">
      <alignment horizontal="left"/>
    </xf>
    <xf numFmtId="0" fontId="84" fillId="0" borderId="0" applyNumberFormat="0" applyFill="0" applyBorder="0" applyProtection="0">
      <alignment horizontal="left" vertical="top"/>
    </xf>
    <xf numFmtId="0" fontId="47" fillId="0" borderId="0" applyNumberFormat="0" applyFill="0" applyBorder="0" applyAlignment="0" applyProtection="0"/>
    <xf numFmtId="0" fontId="85" fillId="0" borderId="0" applyNumberFormat="0" applyFill="0" applyBorder="0" applyAlignment="0" applyProtection="0"/>
    <xf numFmtId="0" fontId="59" fillId="0" borderId="20" applyNumberFormat="0" applyFill="0" applyAlignment="0" applyProtection="0"/>
    <xf numFmtId="0" fontId="86" fillId="0" borderId="34" applyNumberFormat="0" applyFill="0" applyAlignment="0" applyProtection="0"/>
    <xf numFmtId="0" fontId="29" fillId="0" borderId="0" applyNumberFormat="0" applyFill="0" applyBorder="0" applyAlignment="0" applyProtection="0"/>
    <xf numFmtId="0" fontId="78" fillId="0" borderId="0" applyNumberFormat="0" applyFill="0" applyBorder="0" applyAlignment="0" applyProtection="0"/>
    <xf numFmtId="0" fontId="20" fillId="0" borderId="0"/>
    <xf numFmtId="0" fontId="20" fillId="0" borderId="0"/>
    <xf numFmtId="0" fontId="20" fillId="0" borderId="0"/>
    <xf numFmtId="0" fontId="20" fillId="0" borderId="0"/>
    <xf numFmtId="165" fontId="20" fillId="0" borderId="0"/>
    <xf numFmtId="0" fontId="46" fillId="0" borderId="0" applyNumberFormat="0" applyFill="0" applyBorder="0" applyAlignment="0" applyProtection="0">
      <alignment vertical="top"/>
      <protection locked="0"/>
    </xf>
    <xf numFmtId="0" fontId="8" fillId="0" borderId="0"/>
    <xf numFmtId="9" fontId="88" fillId="0" borderId="0" applyFont="0" applyFill="0" applyBorder="0" applyAlignment="0" applyProtection="0"/>
    <xf numFmtId="0" fontId="6" fillId="0" borderId="0"/>
    <xf numFmtId="0" fontId="6" fillId="0" borderId="0"/>
  </cellStyleXfs>
  <cellXfs count="300">
    <xf numFmtId="0" fontId="0" fillId="0" borderId="0" xfId="0"/>
    <xf numFmtId="0" fontId="18" fillId="2" borderId="0" xfId="0" applyFont="1" applyFill="1" applyAlignment="1"/>
    <xf numFmtId="0" fontId="19" fillId="2" borderId="0" xfId="0" applyFont="1" applyFill="1"/>
    <xf numFmtId="0" fontId="25" fillId="2" borderId="0" xfId="1" applyFont="1" applyFill="1" applyAlignment="1" applyProtection="1"/>
    <xf numFmtId="0" fontId="23" fillId="2" borderId="0" xfId="0" applyFont="1" applyFill="1"/>
    <xf numFmtId="0" fontId="26" fillId="2" borderId="0" xfId="0" applyFont="1" applyFill="1"/>
    <xf numFmtId="0" fontId="22" fillId="2" borderId="0" xfId="0" applyFont="1" applyFill="1"/>
    <xf numFmtId="0" fontId="28" fillId="2" borderId="0" xfId="0" applyFont="1" applyFill="1"/>
    <xf numFmtId="0" fontId="20" fillId="2" borderId="0" xfId="0" applyFont="1" applyFill="1"/>
    <xf numFmtId="0" fontId="23" fillId="2" borderId="0" xfId="0" applyFont="1" applyFill="1" applyBorder="1"/>
    <xf numFmtId="3" fontId="23" fillId="2" borderId="0" xfId="0" applyNumberFormat="1" applyFont="1" applyFill="1"/>
    <xf numFmtId="0" fontId="23" fillId="2" borderId="0" xfId="0" applyFont="1" applyFill="1" applyBorder="1" applyAlignment="1">
      <alignment horizontal="left"/>
    </xf>
    <xf numFmtId="164" fontId="23" fillId="2" borderId="0" xfId="0" applyNumberFormat="1" applyFont="1" applyFill="1"/>
    <xf numFmtId="165" fontId="23" fillId="2" borderId="0" xfId="0" applyNumberFormat="1" applyFont="1" applyFill="1"/>
    <xf numFmtId="0" fontId="21" fillId="2" borderId="0" xfId="1" applyFont="1" applyFill="1" applyAlignment="1" applyProtection="1"/>
    <xf numFmtId="0" fontId="24" fillId="2" borderId="0" xfId="0" applyFont="1" applyFill="1"/>
    <xf numFmtId="164" fontId="24" fillId="2" borderId="0" xfId="0" applyNumberFormat="1" applyFont="1" applyFill="1"/>
    <xf numFmtId="0" fontId="17" fillId="2" borderId="0" xfId="0" applyFont="1" applyFill="1"/>
    <xf numFmtId="0" fontId="20" fillId="2" borderId="0" xfId="0" applyFont="1" applyFill="1" applyAlignment="1">
      <alignment vertical="top"/>
    </xf>
    <xf numFmtId="0" fontId="0" fillId="2" borderId="0" xfId="0" applyFill="1"/>
    <xf numFmtId="0" fontId="0" fillId="2" borderId="0" xfId="0" applyFill="1" applyAlignment="1"/>
    <xf numFmtId="0" fontId="23" fillId="2" borderId="0" xfId="0" applyFont="1" applyFill="1" applyAlignment="1">
      <alignment vertical="center"/>
    </xf>
    <xf numFmtId="0" fontId="15" fillId="2" borderId="0" xfId="0" applyFont="1" applyFill="1" applyAlignment="1">
      <alignment vertical="center"/>
    </xf>
    <xf numFmtId="0" fontId="18" fillId="2" borderId="0" xfId="0" applyFont="1" applyFill="1"/>
    <xf numFmtId="0" fontId="27" fillId="2" borderId="0" xfId="0" applyFont="1" applyFill="1"/>
    <xf numFmtId="0" fontId="16" fillId="2" borderId="2" xfId="0" applyFont="1" applyFill="1" applyBorder="1" applyAlignment="1">
      <alignment horizontal="right" vertical="center" wrapText="1"/>
    </xf>
    <xf numFmtId="0" fontId="15" fillId="2" borderId="0" xfId="5" applyFill="1"/>
    <xf numFmtId="0" fontId="18" fillId="2" borderId="0" xfId="5" applyFont="1" applyFill="1"/>
    <xf numFmtId="0" fontId="21" fillId="2" borderId="0" xfId="6" applyFont="1" applyFill="1"/>
    <xf numFmtId="0" fontId="16" fillId="2" borderId="0" xfId="5" applyFont="1" applyFill="1"/>
    <xf numFmtId="0" fontId="32" fillId="2" borderId="0" xfId="6" applyFont="1" applyFill="1"/>
    <xf numFmtId="3" fontId="15" fillId="2" borderId="0" xfId="5" applyNumberFormat="1" applyFill="1"/>
    <xf numFmtId="0" fontId="15" fillId="2" borderId="5" xfId="5" applyFill="1" applyBorder="1"/>
    <xf numFmtId="0" fontId="26" fillId="2" borderId="0" xfId="0" applyFont="1" applyFill="1" applyAlignment="1">
      <alignment vertical="center"/>
    </xf>
    <xf numFmtId="0" fontId="19" fillId="2" borderId="0" xfId="0" applyFont="1" applyFill="1" applyAlignment="1">
      <alignment vertical="center"/>
    </xf>
    <xf numFmtId="0" fontId="0" fillId="2" borderId="0" xfId="0" applyFill="1" applyAlignment="1">
      <alignment vertical="center"/>
    </xf>
    <xf numFmtId="0" fontId="21" fillId="2" borderId="0" xfId="1" applyFont="1" applyFill="1" applyAlignment="1" applyProtection="1">
      <alignment wrapText="1"/>
    </xf>
    <xf numFmtId="0" fontId="14" fillId="2" borderId="0" xfId="0" applyFont="1" applyFill="1" applyAlignment="1">
      <alignment horizontal="right"/>
    </xf>
    <xf numFmtId="0" fontId="14" fillId="2" borderId="0" xfId="0" applyFont="1" applyFill="1" applyAlignment="1">
      <alignment vertical="center"/>
    </xf>
    <xf numFmtId="0" fontId="21" fillId="2" borderId="0" xfId="1" applyFont="1" applyFill="1" applyAlignment="1" applyProtection="1">
      <alignment horizontal="left" vertical="center"/>
    </xf>
    <xf numFmtId="0" fontId="20" fillId="2" borderId="0" xfId="0" applyFont="1" applyFill="1" applyAlignment="1"/>
    <xf numFmtId="0" fontId="19" fillId="2" borderId="0" xfId="0" applyFont="1" applyFill="1" applyAlignment="1"/>
    <xf numFmtId="0" fontId="15" fillId="2" borderId="0" xfId="0" applyFont="1" applyFill="1" applyAlignment="1"/>
    <xf numFmtId="0" fontId="23" fillId="2" borderId="0" xfId="0" applyFont="1" applyFill="1" applyAlignment="1"/>
    <xf numFmtId="0" fontId="17" fillId="2" borderId="0" xfId="0" applyFont="1" applyFill="1" applyAlignment="1"/>
    <xf numFmtId="0" fontId="29" fillId="2" borderId="0" xfId="0" applyFont="1" applyFill="1" applyAlignment="1">
      <alignment wrapText="1"/>
    </xf>
    <xf numFmtId="0" fontId="26" fillId="2" borderId="0" xfId="0" applyFont="1" applyFill="1" applyAlignment="1"/>
    <xf numFmtId="0" fontId="29" fillId="2" borderId="0" xfId="0" applyFont="1" applyFill="1" applyAlignment="1"/>
    <xf numFmtId="0" fontId="13" fillId="2" borderId="0" xfId="0" applyFont="1" applyFill="1" applyAlignment="1">
      <alignment vertical="center"/>
    </xf>
    <xf numFmtId="0" fontId="13" fillId="2" borderId="0" xfId="0" applyFont="1" applyFill="1" applyAlignment="1"/>
    <xf numFmtId="0" fontId="13" fillId="2" borderId="0" xfId="1" applyFont="1" applyFill="1" applyAlignment="1" applyProtection="1">
      <alignment horizontal="left" vertical="center"/>
    </xf>
    <xf numFmtId="0" fontId="14" fillId="2" borderId="0" xfId="0" applyFont="1" applyFill="1" applyAlignment="1"/>
    <xf numFmtId="0" fontId="13" fillId="2" borderId="0" xfId="0" applyFont="1" applyFill="1"/>
    <xf numFmtId="3" fontId="29" fillId="2" borderId="0" xfId="0" quotePrefix="1" applyNumberFormat="1" applyFont="1" applyFill="1" applyBorder="1"/>
    <xf numFmtId="0" fontId="28" fillId="2" borderId="0" xfId="5" applyFont="1" applyFill="1"/>
    <xf numFmtId="0" fontId="36" fillId="2" borderId="0" xfId="0" applyFont="1" applyFill="1" applyAlignment="1"/>
    <xf numFmtId="0" fontId="33" fillId="2" borderId="0" xfId="0" applyFont="1" applyFill="1" applyAlignment="1"/>
    <xf numFmtId="0" fontId="37" fillId="2" borderId="0" xfId="1" applyFont="1" applyFill="1" applyAlignment="1" applyProtection="1"/>
    <xf numFmtId="0" fontId="20" fillId="2" borderId="0" xfId="0" applyFont="1" applyFill="1" applyAlignment="1">
      <alignment wrapText="1"/>
    </xf>
    <xf numFmtId="0" fontId="38" fillId="2" borderId="0" xfId="0" applyFont="1" applyFill="1" applyAlignment="1">
      <alignment vertical="center"/>
    </xf>
    <xf numFmtId="0" fontId="17" fillId="2" borderId="0" xfId="0" quotePrefix="1" applyFont="1" applyFill="1" applyAlignment="1"/>
    <xf numFmtId="0" fontId="39" fillId="2" borderId="0" xfId="0" applyFont="1" applyFill="1" applyAlignment="1"/>
    <xf numFmtId="0" fontId="21" fillId="2" borderId="0" xfId="1" applyFont="1" applyFill="1" applyAlignment="1" applyProtection="1">
      <alignment horizontal="right" vertical="center" wrapText="1"/>
    </xf>
    <xf numFmtId="0" fontId="0" fillId="2" borderId="0" xfId="0" applyFill="1" applyAlignment="1">
      <alignment wrapText="1"/>
    </xf>
    <xf numFmtId="0" fontId="40" fillId="2" borderId="0" xfId="0" applyFont="1" applyFill="1" applyAlignment="1"/>
    <xf numFmtId="0" fontId="20" fillId="2" borderId="0" xfId="0" applyFont="1" applyFill="1" applyAlignment="1">
      <alignment horizontal="right"/>
    </xf>
    <xf numFmtId="49" fontId="20" fillId="2" borderId="0" xfId="0" applyNumberFormat="1" applyFont="1" applyFill="1" applyAlignment="1"/>
    <xf numFmtId="0" fontId="26" fillId="2" borderId="0" xfId="0" applyFont="1" applyFill="1" applyAlignment="1">
      <alignment horizontal="left" vertical="center" wrapText="1"/>
    </xf>
    <xf numFmtId="0" fontId="16" fillId="2" borderId="2" xfId="0" applyFont="1" applyFill="1" applyBorder="1" applyAlignment="1">
      <alignment horizontal="right" vertical="center"/>
    </xf>
    <xf numFmtId="0" fontId="26" fillId="2" borderId="0" xfId="0" applyFont="1" applyFill="1" applyAlignment="1">
      <alignment horizontal="center" vertical="center"/>
    </xf>
    <xf numFmtId="0" fontId="26" fillId="2" borderId="0" xfId="0" applyFont="1" applyFill="1" applyAlignment="1">
      <alignment horizontal="right" vertical="center"/>
    </xf>
    <xf numFmtId="0" fontId="17" fillId="2" borderId="0" xfId="0" applyFont="1" applyFill="1" applyAlignment="1">
      <alignment vertical="center"/>
    </xf>
    <xf numFmtId="166" fontId="17" fillId="2" borderId="0" xfId="0" applyNumberFormat="1" applyFont="1" applyFill="1"/>
    <xf numFmtId="167" fontId="17" fillId="2" borderId="0" xfId="0" applyNumberFormat="1" applyFont="1" applyFill="1" applyProtection="1">
      <protection locked="0"/>
    </xf>
    <xf numFmtId="0" fontId="17" fillId="2" borderId="0" xfId="0" applyFont="1" applyFill="1" applyAlignment="1">
      <alignment horizontal="right"/>
    </xf>
    <xf numFmtId="164" fontId="13" fillId="2" borderId="0" xfId="0" applyNumberFormat="1" applyFont="1" applyFill="1"/>
    <xf numFmtId="0" fontId="16" fillId="2" borderId="2" xfId="0" applyFont="1" applyFill="1" applyBorder="1" applyAlignment="1">
      <alignment vertical="center"/>
    </xf>
    <xf numFmtId="0" fontId="13" fillId="2" borderId="0" xfId="0" applyFont="1" applyFill="1" applyBorder="1" applyAlignment="1">
      <alignment horizontal="left"/>
    </xf>
    <xf numFmtId="0" fontId="23" fillId="2" borderId="2" xfId="0" applyFont="1" applyFill="1" applyBorder="1" applyAlignment="1">
      <alignment horizontal="left"/>
    </xf>
    <xf numFmtId="0" fontId="26" fillId="2" borderId="2" xfId="0" applyFont="1" applyFill="1" applyBorder="1" applyAlignment="1">
      <alignment vertical="center"/>
    </xf>
    <xf numFmtId="0" fontId="23" fillId="2" borderId="2" xfId="0" applyFont="1" applyFill="1" applyBorder="1"/>
    <xf numFmtId="0" fontId="23" fillId="2" borderId="1" xfId="0" applyFont="1" applyFill="1" applyBorder="1" applyAlignment="1">
      <alignment horizontal="left"/>
    </xf>
    <xf numFmtId="0" fontId="23" fillId="2" borderId="1" xfId="0" applyFont="1" applyFill="1" applyBorder="1"/>
    <xf numFmtId="0" fontId="24" fillId="2" borderId="2" xfId="0" applyFont="1" applyFill="1" applyBorder="1"/>
    <xf numFmtId="0" fontId="30" fillId="2" borderId="0" xfId="0" applyFont="1" applyFill="1"/>
    <xf numFmtId="164" fontId="13" fillId="2" borderId="0" xfId="0" applyNumberFormat="1" applyFont="1" applyFill="1" applyBorder="1"/>
    <xf numFmtId="164" fontId="13" fillId="2" borderId="2" xfId="0" applyNumberFormat="1" applyFont="1" applyFill="1" applyBorder="1"/>
    <xf numFmtId="0" fontId="13" fillId="2" borderId="1" xfId="0" applyFont="1" applyFill="1" applyBorder="1" applyAlignment="1">
      <alignment horizontal="left"/>
    </xf>
    <xf numFmtId="0" fontId="35" fillId="0" borderId="0" xfId="0" applyFont="1" applyAlignment="1">
      <alignment horizontal="left" readingOrder="1"/>
    </xf>
    <xf numFmtId="0" fontId="13" fillId="2" borderId="0" xfId="5" applyFont="1" applyFill="1"/>
    <xf numFmtId="0" fontId="20" fillId="2" borderId="0" xfId="0" applyFont="1" applyFill="1" applyAlignment="1">
      <alignment horizontal="left" vertical="center"/>
    </xf>
    <xf numFmtId="0" fontId="16" fillId="2" borderId="2" xfId="0" applyFont="1" applyFill="1" applyBorder="1" applyAlignment="1" applyProtection="1">
      <alignment vertical="center"/>
      <protection locked="0"/>
    </xf>
    <xf numFmtId="0" fontId="16" fillId="2" borderId="2" xfId="0" applyFont="1" applyFill="1" applyBorder="1" applyAlignment="1" applyProtection="1">
      <alignment horizontal="right"/>
      <protection locked="0"/>
    </xf>
    <xf numFmtId="0" fontId="26" fillId="2" borderId="2" xfId="0" applyFont="1" applyFill="1" applyBorder="1" applyAlignment="1" applyProtection="1">
      <alignment horizontal="right"/>
      <protection locked="0"/>
    </xf>
    <xf numFmtId="3" fontId="23" fillId="2" borderId="0" xfId="3" applyNumberFormat="1" applyFont="1" applyFill="1" applyProtection="1">
      <protection locked="0"/>
    </xf>
    <xf numFmtId="3" fontId="41" fillId="2" borderId="0" xfId="0" applyNumberFormat="1" applyFont="1" applyFill="1" applyBorder="1" applyProtection="1">
      <protection locked="0"/>
    </xf>
    <xf numFmtId="3" fontId="23" fillId="2" borderId="2" xfId="3" applyNumberFormat="1" applyFont="1" applyFill="1" applyBorder="1" applyProtection="1">
      <protection locked="0"/>
    </xf>
    <xf numFmtId="0" fontId="16" fillId="2" borderId="0" xfId="0" applyFont="1" applyFill="1"/>
    <xf numFmtId="164" fontId="16" fillId="2" borderId="2" xfId="0" applyNumberFormat="1" applyFont="1" applyFill="1" applyBorder="1" applyAlignment="1">
      <alignment horizontal="right" vertical="center"/>
    </xf>
    <xf numFmtId="164" fontId="16" fillId="2" borderId="0" xfId="0" applyNumberFormat="1" applyFont="1" applyFill="1"/>
    <xf numFmtId="3" fontId="13" fillId="2" borderId="0" xfId="0" applyNumberFormat="1" applyFont="1" applyFill="1" applyBorder="1" applyProtection="1">
      <protection locked="0"/>
    </xf>
    <xf numFmtId="164" fontId="13" fillId="2" borderId="0" xfId="0" applyNumberFormat="1" applyFont="1" applyFill="1" applyProtection="1">
      <protection locked="0"/>
    </xf>
    <xf numFmtId="3" fontId="13" fillId="2" borderId="2" xfId="0" applyNumberFormat="1" applyFont="1" applyFill="1" applyBorder="1" applyProtection="1">
      <protection locked="0"/>
    </xf>
    <xf numFmtId="164" fontId="13" fillId="2" borderId="2" xfId="0" applyNumberFormat="1" applyFont="1" applyFill="1" applyBorder="1" applyProtection="1">
      <protection locked="0"/>
    </xf>
    <xf numFmtId="0" fontId="16" fillId="2" borderId="2" xfId="5" applyFont="1" applyFill="1" applyBorder="1" applyAlignment="1">
      <alignment horizontal="right" vertical="center" wrapText="1"/>
    </xf>
    <xf numFmtId="167" fontId="16" fillId="2" borderId="0" xfId="0" applyNumberFormat="1" applyFont="1" applyFill="1" applyAlignment="1" applyProtection="1">
      <alignment vertical="center"/>
      <protection locked="0"/>
    </xf>
    <xf numFmtId="166" fontId="16" fillId="2" borderId="0" xfId="0" applyNumberFormat="1" applyFont="1" applyFill="1" applyAlignment="1">
      <alignment vertical="center"/>
    </xf>
    <xf numFmtId="0" fontId="16" fillId="2" borderId="0" xfId="0" applyFont="1" applyFill="1" applyAlignment="1">
      <alignment vertical="center"/>
    </xf>
    <xf numFmtId="0" fontId="16" fillId="2" borderId="7" xfId="0" applyFont="1" applyFill="1" applyBorder="1" applyAlignment="1">
      <alignment horizontal="right" vertical="center"/>
    </xf>
    <xf numFmtId="168" fontId="16" fillId="2" borderId="7" xfId="0" applyNumberFormat="1" applyFont="1" applyFill="1" applyBorder="1" applyAlignment="1">
      <alignment horizontal="right" vertical="center"/>
    </xf>
    <xf numFmtId="0" fontId="0" fillId="2" borderId="0" xfId="0" applyFill="1" applyAlignment="1">
      <alignment wrapText="1"/>
    </xf>
    <xf numFmtId="0" fontId="14" fillId="2" borderId="0" xfId="0" applyNumberFormat="1" applyFont="1" applyFill="1" applyAlignment="1">
      <alignment horizontal="right"/>
    </xf>
    <xf numFmtId="0" fontId="14" fillId="2" borderId="2" xfId="0" applyNumberFormat="1" applyFont="1" applyFill="1" applyBorder="1" applyAlignment="1">
      <alignment horizontal="right"/>
    </xf>
    <xf numFmtId="0" fontId="16" fillId="2" borderId="9" xfId="1" applyFont="1" applyFill="1" applyBorder="1" applyAlignment="1" applyProtection="1">
      <alignment vertical="center"/>
    </xf>
    <xf numFmtId="0" fontId="23" fillId="2" borderId="2" xfId="0" applyFont="1" applyFill="1" applyBorder="1" applyAlignment="1"/>
    <xf numFmtId="164" fontId="13" fillId="2" borderId="0" xfId="0" applyNumberFormat="1" applyFont="1" applyFill="1" applyAlignment="1"/>
    <xf numFmtId="164" fontId="13" fillId="2" borderId="2" xfId="0" applyNumberFormat="1" applyFont="1" applyFill="1" applyBorder="1" applyAlignment="1"/>
    <xf numFmtId="0" fontId="16" fillId="2" borderId="0" xfId="5" applyFont="1" applyFill="1" applyAlignment="1">
      <alignment vertical="center" wrapText="1"/>
    </xf>
    <xf numFmtId="0" fontId="30" fillId="2" borderId="0" xfId="5" applyFont="1" applyFill="1" applyAlignment="1">
      <alignment vertical="center"/>
    </xf>
    <xf numFmtId="3" fontId="16" fillId="2" borderId="9" xfId="3" applyNumberFormat="1" applyFont="1" applyFill="1" applyBorder="1" applyAlignment="1" applyProtection="1">
      <alignment vertical="center"/>
      <protection locked="0"/>
    </xf>
    <xf numFmtId="4" fontId="14" fillId="2" borderId="0" xfId="0" applyNumberFormat="1" applyFont="1" applyFill="1" applyAlignment="1">
      <alignment horizontal="right"/>
    </xf>
    <xf numFmtId="4" fontId="14" fillId="2" borderId="0" xfId="0" applyNumberFormat="1" applyFont="1" applyFill="1" applyProtection="1">
      <protection locked="0"/>
    </xf>
    <xf numFmtId="4" fontId="14" fillId="2" borderId="2" xfId="0" applyNumberFormat="1" applyFont="1" applyFill="1" applyBorder="1" applyProtection="1">
      <protection locked="0"/>
    </xf>
    <xf numFmtId="2" fontId="13" fillId="2" borderId="0" xfId="5" applyNumberFormat="1" applyFont="1" applyFill="1"/>
    <xf numFmtId="2" fontId="13" fillId="2" borderId="2" xfId="5" applyNumberFormat="1" applyFont="1" applyFill="1" applyBorder="1"/>
    <xf numFmtId="0" fontId="43" fillId="2" borderId="0" xfId="5" applyFont="1" applyFill="1"/>
    <xf numFmtId="0" fontId="43" fillId="2" borderId="0" xfId="0" applyFont="1" applyFill="1"/>
    <xf numFmtId="0" fontId="44" fillId="2" borderId="0" xfId="0" applyFont="1" applyFill="1"/>
    <xf numFmtId="2" fontId="13" fillId="2" borderId="0" xfId="5" applyNumberFormat="1" applyFont="1" applyFill="1" applyBorder="1"/>
    <xf numFmtId="0" fontId="30" fillId="2" borderId="0" xfId="0" applyNumberFormat="1" applyFont="1" applyFill="1" applyBorder="1"/>
    <xf numFmtId="0" fontId="43" fillId="2" borderId="0" xfId="0" applyFont="1" applyFill="1" applyAlignment="1">
      <alignment vertical="top" wrapText="1"/>
    </xf>
    <xf numFmtId="0" fontId="42" fillId="2" borderId="0" xfId="0" applyFont="1" applyFill="1" applyBorder="1"/>
    <xf numFmtId="3" fontId="45" fillId="2" borderId="0" xfId="0" quotePrefix="1" applyNumberFormat="1" applyFont="1" applyFill="1" applyBorder="1"/>
    <xf numFmtId="0" fontId="12" fillId="2" borderId="0" xfId="0" applyFont="1" applyFill="1" applyAlignment="1"/>
    <xf numFmtId="0" fontId="46" fillId="2" borderId="0" xfId="1" applyFont="1" applyFill="1" applyAlignment="1" applyProtection="1">
      <alignment horizontal="left"/>
    </xf>
    <xf numFmtId="0" fontId="28" fillId="2" borderId="0" xfId="0" applyFont="1" applyFill="1" applyAlignment="1"/>
    <xf numFmtId="0" fontId="25" fillId="2" borderId="0" xfId="1" applyFont="1" applyFill="1" applyAlignment="1" applyProtection="1">
      <alignment horizontal="left"/>
    </xf>
    <xf numFmtId="0" fontId="26" fillId="2" borderId="2" xfId="0" applyFont="1" applyFill="1" applyBorder="1" applyAlignment="1">
      <alignment horizontal="right" vertical="center" wrapText="1"/>
    </xf>
    <xf numFmtId="0" fontId="16" fillId="2" borderId="0" xfId="0" applyFont="1" applyFill="1" applyBorder="1" applyAlignment="1">
      <alignment horizontal="right" vertical="center" wrapText="1"/>
    </xf>
    <xf numFmtId="0" fontId="26" fillId="2" borderId="0" xfId="0" applyFont="1" applyFill="1" applyBorder="1" applyAlignment="1">
      <alignment horizontal="right" vertical="center" wrapText="1"/>
    </xf>
    <xf numFmtId="4" fontId="13" fillId="2" borderId="0" xfId="0" quotePrefix="1" applyNumberFormat="1" applyFont="1" applyFill="1"/>
    <xf numFmtId="4" fontId="13" fillId="2" borderId="2" xfId="0" quotePrefix="1" applyNumberFormat="1" applyFont="1" applyFill="1" applyBorder="1"/>
    <xf numFmtId="0" fontId="34" fillId="2" borderId="0" xfId="0" applyFont="1" applyFill="1" applyAlignment="1">
      <alignment horizontal="left" vertical="center" readingOrder="1"/>
    </xf>
    <xf numFmtId="164" fontId="13" fillId="2" borderId="0" xfId="0" applyNumberFormat="1" applyFont="1" applyFill="1" applyBorder="1" applyAlignment="1"/>
    <xf numFmtId="164" fontId="13" fillId="2" borderId="6" xfId="0" applyNumberFormat="1" applyFont="1" applyFill="1" applyBorder="1" applyAlignment="1"/>
    <xf numFmtId="164" fontId="13" fillId="2" borderId="6" xfId="0" applyNumberFormat="1" applyFont="1" applyFill="1" applyBorder="1"/>
    <xf numFmtId="164" fontId="13" fillId="2" borderId="0" xfId="0" applyNumberFormat="1" applyFont="1" applyFill="1" applyBorder="1" applyProtection="1">
      <protection locked="0"/>
    </xf>
    <xf numFmtId="4" fontId="13" fillId="2" borderId="0" xfId="0" quotePrefix="1" applyNumberFormat="1" applyFont="1" applyFill="1" applyBorder="1"/>
    <xf numFmtId="0" fontId="20" fillId="2" borderId="0" xfId="0" applyFont="1" applyFill="1" applyBorder="1"/>
    <xf numFmtId="0" fontId="26" fillId="2" borderId="0" xfId="0" applyFont="1" applyFill="1" applyAlignment="1">
      <alignment vertical="top"/>
    </xf>
    <xf numFmtId="10" fontId="23" fillId="2" borderId="0" xfId="0" applyNumberFormat="1" applyFont="1" applyFill="1"/>
    <xf numFmtId="0" fontId="11" fillId="2" borderId="0" xfId="0" applyFont="1" applyFill="1" applyAlignment="1"/>
    <xf numFmtId="0" fontId="16" fillId="2" borderId="2" xfId="5" applyFont="1" applyFill="1" applyBorder="1" applyAlignment="1">
      <alignment horizontal="right" wrapText="1"/>
    </xf>
    <xf numFmtId="164" fontId="13" fillId="2" borderId="0" xfId="5" applyNumberFormat="1" applyFont="1" applyFill="1" applyBorder="1"/>
    <xf numFmtId="164" fontId="13" fillId="2" borderId="2" xfId="5" applyNumberFormat="1" applyFont="1" applyFill="1" applyBorder="1"/>
    <xf numFmtId="164" fontId="13" fillId="2" borderId="0" xfId="5" applyNumberFormat="1" applyFont="1" applyFill="1"/>
    <xf numFmtId="49" fontId="20" fillId="2" borderId="0" xfId="0" applyNumberFormat="1" applyFont="1" applyFill="1" applyAlignment="1">
      <alignment horizontal="left" vertical="top"/>
    </xf>
    <xf numFmtId="0" fontId="20" fillId="2" borderId="0" xfId="0" applyFont="1" applyFill="1"/>
    <xf numFmtId="0" fontId="0" fillId="2" borderId="0" xfId="0" applyFill="1" applyAlignment="1">
      <alignment wrapText="1"/>
    </xf>
    <xf numFmtId="3" fontId="11" fillId="2" borderId="0" xfId="0" applyNumberFormat="1" applyFont="1" applyFill="1"/>
    <xf numFmtId="0" fontId="11" fillId="2" borderId="0" xfId="0" applyFont="1" applyFill="1"/>
    <xf numFmtId="0" fontId="11" fillId="2" borderId="8" xfId="1" applyFont="1" applyFill="1" applyBorder="1" applyAlignment="1" applyProtection="1">
      <alignment vertical="center"/>
    </xf>
    <xf numFmtId="0" fontId="11" fillId="2" borderId="8" xfId="0" applyFont="1" applyFill="1" applyBorder="1" applyAlignment="1">
      <alignment horizontal="right" vertical="center"/>
    </xf>
    <xf numFmtId="0" fontId="11" fillId="2" borderId="8" xfId="0" applyFont="1" applyFill="1" applyBorder="1" applyAlignment="1">
      <alignment horizontal="right"/>
    </xf>
    <xf numFmtId="0" fontId="11" fillId="2" borderId="8" xfId="1" applyFont="1" applyFill="1" applyBorder="1" applyAlignment="1" applyProtection="1"/>
    <xf numFmtId="164" fontId="16" fillId="2" borderId="9" xfId="0" applyNumberFormat="1" applyFont="1" applyFill="1" applyBorder="1" applyAlignment="1">
      <alignment vertical="center"/>
    </xf>
    <xf numFmtId="0" fontId="11" fillId="2" borderId="0" xfId="0" applyFont="1" applyFill="1" applyAlignment="1">
      <alignment vertical="center"/>
    </xf>
    <xf numFmtId="3" fontId="16" fillId="2" borderId="9" xfId="0" applyNumberFormat="1" applyFont="1" applyFill="1" applyBorder="1" applyAlignment="1" applyProtection="1">
      <alignment vertical="center"/>
      <protection locked="0"/>
    </xf>
    <xf numFmtId="164" fontId="16" fillId="2" borderId="9" xfId="0" applyNumberFormat="1" applyFont="1" applyFill="1" applyBorder="1" applyAlignment="1" applyProtection="1">
      <alignment vertical="center"/>
      <protection locked="0"/>
    </xf>
    <xf numFmtId="0" fontId="11" fillId="2" borderId="8" xfId="0" applyFont="1" applyFill="1" applyBorder="1" applyAlignment="1" applyProtection="1">
      <alignment horizontal="right" vertical="center"/>
      <protection locked="0"/>
    </xf>
    <xf numFmtId="0" fontId="11" fillId="2" borderId="8" xfId="0" applyFont="1" applyFill="1" applyBorder="1" applyAlignment="1" applyProtection="1">
      <alignment vertical="center"/>
      <protection locked="0"/>
    </xf>
    <xf numFmtId="0" fontId="16" fillId="2" borderId="4" xfId="5" applyFont="1" applyFill="1" applyBorder="1" applyAlignment="1">
      <alignment horizontal="right" wrapText="1"/>
    </xf>
    <xf numFmtId="0" fontId="13" fillId="2" borderId="3" xfId="5" applyFont="1" applyFill="1" applyBorder="1"/>
    <xf numFmtId="0" fontId="13" fillId="2" borderId="3" xfId="5" applyNumberFormat="1" applyFont="1" applyFill="1" applyBorder="1"/>
    <xf numFmtId="0" fontId="13" fillId="2" borderId="4" xfId="5" applyNumberFormat="1" applyFont="1" applyFill="1" applyBorder="1"/>
    <xf numFmtId="0" fontId="16" fillId="2" borderId="6" xfId="5" applyFont="1" applyFill="1" applyBorder="1" applyAlignment="1">
      <alignment horizontal="right" vertical="center" wrapText="1"/>
    </xf>
    <xf numFmtId="0" fontId="16" fillId="2" borderId="11" xfId="5" applyFont="1" applyFill="1" applyBorder="1" applyAlignment="1">
      <alignment horizontal="right" vertical="center" wrapText="1"/>
    </xf>
    <xf numFmtId="0" fontId="16" fillId="2" borderId="4" xfId="5" applyFont="1" applyFill="1" applyBorder="1" applyAlignment="1">
      <alignment horizontal="right" vertical="center"/>
    </xf>
    <xf numFmtId="0" fontId="16" fillId="2" borderId="11" xfId="5" applyFont="1" applyFill="1" applyBorder="1" applyAlignment="1">
      <alignment horizontal="right" vertical="center"/>
    </xf>
    <xf numFmtId="0" fontId="16" fillId="2" borderId="0" xfId="5" applyFont="1" applyFill="1" applyBorder="1" applyAlignment="1">
      <alignment horizontal="right" vertical="center" wrapText="1"/>
    </xf>
    <xf numFmtId="0" fontId="21" fillId="2" borderId="0" xfId="1" applyFill="1" applyAlignment="1" applyProtection="1"/>
    <xf numFmtId="0" fontId="21" fillId="2" borderId="0" xfId="1" applyFont="1" applyFill="1" applyAlignment="1" applyProtection="1">
      <alignment horizontal="left"/>
    </xf>
    <xf numFmtId="0" fontId="21" fillId="2" borderId="0" xfId="1" applyFill="1" applyAlignment="1" applyProtection="1"/>
    <xf numFmtId="0" fontId="20" fillId="2" borderId="0" xfId="0" applyFont="1" applyFill="1"/>
    <xf numFmtId="0" fontId="21" fillId="2" borderId="0" xfId="9" applyFont="1" applyFill="1" applyAlignment="1" applyProtection="1">
      <alignment horizontal="right"/>
    </xf>
    <xf numFmtId="2" fontId="13" fillId="2" borderId="10" xfId="5" applyNumberFormat="1" applyFont="1" applyFill="1" applyBorder="1"/>
    <xf numFmtId="0" fontId="20" fillId="2" borderId="0" xfId="0" applyFont="1" applyFill="1" applyAlignment="1">
      <alignment horizontal="center" vertical="top" wrapText="1"/>
    </xf>
    <xf numFmtId="2" fontId="15" fillId="2" borderId="0" xfId="5" applyNumberFormat="1" applyFill="1"/>
    <xf numFmtId="0" fontId="7" fillId="2" borderId="0" xfId="0" applyFont="1" applyFill="1" applyAlignment="1"/>
    <xf numFmtId="0" fontId="20" fillId="2" borderId="0" xfId="0" applyFont="1" applyFill="1"/>
    <xf numFmtId="0" fontId="20" fillId="2" borderId="0" xfId="0" applyFont="1" applyFill="1" applyAlignment="1">
      <alignment wrapText="1"/>
    </xf>
    <xf numFmtId="0" fontId="6" fillId="2" borderId="0" xfId="0" applyFont="1" applyFill="1" applyAlignment="1"/>
    <xf numFmtId="0" fontId="46" fillId="2" borderId="0" xfId="1" applyFont="1" applyFill="1" applyAlignment="1" applyProtection="1">
      <alignment horizontal="left" vertical="center"/>
    </xf>
    <xf numFmtId="164" fontId="6" fillId="2" borderId="33" xfId="0" applyNumberFormat="1" applyFont="1" applyFill="1" applyBorder="1" applyAlignment="1">
      <alignment vertical="center"/>
    </xf>
    <xf numFmtId="164" fontId="6" fillId="2" borderId="0" xfId="0" applyNumberFormat="1" applyFont="1" applyFill="1" applyBorder="1" applyAlignment="1">
      <alignment vertical="center"/>
    </xf>
    <xf numFmtId="164" fontId="6" fillId="2" borderId="2" xfId="0" applyNumberFormat="1" applyFont="1" applyFill="1" applyBorder="1" applyAlignment="1">
      <alignment vertical="center"/>
    </xf>
    <xf numFmtId="0" fontId="19" fillId="2" borderId="0" xfId="229" applyFont="1" applyFill="1"/>
    <xf numFmtId="0" fontId="18" fillId="2" borderId="0" xfId="229" applyFont="1" applyFill="1" applyAlignment="1">
      <alignment horizontal="left" vertical="top" wrapText="1"/>
    </xf>
    <xf numFmtId="0" fontId="6" fillId="2" borderId="0" xfId="229" applyFont="1" applyFill="1"/>
    <xf numFmtId="0" fontId="60" fillId="0" borderId="0" xfId="229" applyFont="1" applyAlignment="1">
      <alignment vertical="center"/>
    </xf>
    <xf numFmtId="0" fontId="16" fillId="2" borderId="41" xfId="229" applyFont="1" applyFill="1" applyBorder="1" applyAlignment="1">
      <alignment vertical="center"/>
    </xf>
    <xf numFmtId="0" fontId="16" fillId="2" borderId="39" xfId="229" applyFont="1" applyFill="1" applyBorder="1" applyAlignment="1">
      <alignment horizontal="right" vertical="center" wrapText="1"/>
    </xf>
    <xf numFmtId="0" fontId="16" fillId="2" borderId="40" xfId="229" applyFont="1" applyFill="1" applyBorder="1" applyAlignment="1">
      <alignment horizontal="right" vertical="center" wrapText="1"/>
    </xf>
    <xf numFmtId="0" fontId="6" fillId="2" borderId="0" xfId="229" applyFont="1" applyFill="1" applyAlignment="1">
      <alignment vertical="center"/>
    </xf>
    <xf numFmtId="0" fontId="19" fillId="2" borderId="0" xfId="229" applyFont="1" applyFill="1" applyAlignment="1">
      <alignment vertical="center"/>
    </xf>
    <xf numFmtId="0" fontId="6" fillId="0" borderId="0" xfId="229" applyFont="1" applyFill="1" applyBorder="1" applyAlignment="1"/>
    <xf numFmtId="164" fontId="6" fillId="0" borderId="33" xfId="229" applyNumberFormat="1" applyFont="1" applyFill="1" applyBorder="1" applyAlignment="1"/>
    <xf numFmtId="164" fontId="6" fillId="0" borderId="35" xfId="229" applyNumberFormat="1" applyFont="1" applyFill="1" applyBorder="1" applyAlignment="1"/>
    <xf numFmtId="164" fontId="6" fillId="0" borderId="37" xfId="229" applyNumberFormat="1" applyFont="1" applyFill="1" applyBorder="1" applyAlignment="1"/>
    <xf numFmtId="164" fontId="6" fillId="2" borderId="0" xfId="229" applyNumberFormat="1" applyFont="1" applyFill="1" applyAlignment="1">
      <alignment horizontal="right"/>
    </xf>
    <xf numFmtId="164" fontId="33" fillId="2" borderId="0" xfId="229" applyNumberFormat="1" applyFont="1" applyFill="1" applyAlignment="1">
      <alignment horizontal="right"/>
    </xf>
    <xf numFmtId="0" fontId="6" fillId="2" borderId="0" xfId="229" applyFont="1" applyFill="1" applyAlignment="1">
      <alignment horizontal="right"/>
    </xf>
    <xf numFmtId="0" fontId="6" fillId="2" borderId="0" xfId="229" applyFont="1" applyFill="1" applyBorder="1" applyAlignment="1">
      <alignment wrapText="1"/>
    </xf>
    <xf numFmtId="164" fontId="6" fillId="0" borderId="37" xfId="229" applyNumberFormat="1" applyFont="1" applyFill="1" applyBorder="1" applyAlignment="1">
      <alignment vertical="top"/>
    </xf>
    <xf numFmtId="0" fontId="6" fillId="2" borderId="0" xfId="229" applyFont="1" applyFill="1" applyBorder="1" applyAlignment="1"/>
    <xf numFmtId="164" fontId="41" fillId="0" borderId="37" xfId="229" applyNumberFormat="1" applyFont="1" applyFill="1" applyBorder="1" applyAlignment="1">
      <alignment horizontal="right"/>
    </xf>
    <xf numFmtId="0" fontId="19" fillId="0" borderId="0" xfId="229" applyFont="1" applyFill="1"/>
    <xf numFmtId="164" fontId="6" fillId="0" borderId="0" xfId="229" applyNumberFormat="1" applyFont="1" applyFill="1" applyAlignment="1">
      <alignment horizontal="right"/>
    </xf>
    <xf numFmtId="164" fontId="6" fillId="0" borderId="37" xfId="229" applyNumberFormat="1" applyFill="1" applyBorder="1"/>
    <xf numFmtId="164" fontId="41" fillId="2" borderId="37" xfId="229" applyNumberFormat="1" applyFont="1" applyFill="1" applyBorder="1" applyAlignment="1">
      <alignment horizontal="right"/>
    </xf>
    <xf numFmtId="164" fontId="16" fillId="0" borderId="37" xfId="229" applyNumberFormat="1" applyFont="1" applyFill="1" applyBorder="1" applyAlignment="1"/>
    <xf numFmtId="164" fontId="5" fillId="0" borderId="37" xfId="229" applyNumberFormat="1" applyFont="1" applyFill="1" applyBorder="1" applyAlignment="1">
      <alignment horizontal="right"/>
    </xf>
    <xf numFmtId="164" fontId="6" fillId="0" borderId="36" xfId="229" applyNumberFormat="1" applyFont="1" applyFill="1" applyBorder="1" applyAlignment="1"/>
    <xf numFmtId="0" fontId="6" fillId="0" borderId="0" xfId="229" applyNumberFormat="1" applyFont="1" applyFill="1" applyBorder="1" applyAlignment="1"/>
    <xf numFmtId="165" fontId="6" fillId="0" borderId="0" xfId="229" applyNumberFormat="1" applyFont="1" applyFill="1" applyBorder="1" applyAlignment="1"/>
    <xf numFmtId="164" fontId="6" fillId="2" borderId="0" xfId="229" applyNumberFormat="1" applyFont="1" applyFill="1"/>
    <xf numFmtId="0" fontId="6" fillId="2" borderId="0" xfId="229" applyFont="1" applyFill="1" applyAlignment="1"/>
    <xf numFmtId="0" fontId="19" fillId="2" borderId="0" xfId="229" applyFont="1" applyFill="1" applyAlignment="1"/>
    <xf numFmtId="0" fontId="6" fillId="2" borderId="0" xfId="0" applyFont="1" applyFill="1"/>
    <xf numFmtId="0" fontId="16" fillId="2" borderId="0" xfId="0" applyFont="1" applyFill="1" applyBorder="1"/>
    <xf numFmtId="0" fontId="4" fillId="2" borderId="0" xfId="0" applyFont="1" applyFill="1" applyAlignment="1"/>
    <xf numFmtId="0" fontId="21" fillId="2" borderId="0" xfId="1" applyFill="1" applyAlignment="1" applyProtection="1"/>
    <xf numFmtId="0" fontId="3" fillId="2" borderId="0" xfId="0" applyFont="1" applyFill="1" applyAlignment="1">
      <alignment vertical="center"/>
    </xf>
    <xf numFmtId="164" fontId="6" fillId="0" borderId="0" xfId="229" applyNumberFormat="1" applyFont="1" applyFill="1" applyBorder="1" applyAlignment="1"/>
    <xf numFmtId="164" fontId="6" fillId="0" borderId="2" xfId="229" applyNumberFormat="1" applyFont="1" applyFill="1" applyBorder="1" applyAlignment="1"/>
    <xf numFmtId="164" fontId="6" fillId="0" borderId="42" xfId="229" applyNumberFormat="1" applyFont="1" applyFill="1" applyBorder="1" applyAlignment="1"/>
    <xf numFmtId="164" fontId="6" fillId="0" borderId="1" xfId="229" applyNumberFormat="1" applyFont="1" applyFill="1" applyBorder="1" applyAlignment="1"/>
    <xf numFmtId="164" fontId="6" fillId="0" borderId="38" xfId="229" applyNumberFormat="1" applyFont="1" applyFill="1" applyBorder="1" applyAlignment="1"/>
    <xf numFmtId="0" fontId="6" fillId="2" borderId="36" xfId="229" applyFont="1" applyFill="1" applyBorder="1" applyAlignment="1"/>
    <xf numFmtId="0" fontId="3" fillId="2" borderId="0" xfId="0" applyFont="1" applyFill="1" applyAlignment="1"/>
    <xf numFmtId="0" fontId="18" fillId="2" borderId="0" xfId="229" applyFont="1" applyFill="1" applyAlignment="1"/>
    <xf numFmtId="0" fontId="28" fillId="2" borderId="0" xfId="229" applyFont="1" applyFill="1" applyAlignment="1"/>
    <xf numFmtId="0" fontId="20" fillId="2" borderId="0" xfId="229" applyFont="1" applyFill="1"/>
    <xf numFmtId="164" fontId="16" fillId="0" borderId="1" xfId="229" applyNumberFormat="1" applyFont="1" applyFill="1" applyBorder="1" applyAlignment="1"/>
    <xf numFmtId="164" fontId="16" fillId="0" borderId="0" xfId="229" applyNumberFormat="1" applyFont="1" applyFill="1" applyBorder="1" applyAlignment="1"/>
    <xf numFmtId="0" fontId="25" fillId="2" borderId="0" xfId="1" applyFont="1" applyFill="1" applyAlignment="1" applyProtection="1">
      <alignment vertical="top"/>
    </xf>
    <xf numFmtId="0" fontId="14" fillId="2" borderId="0" xfId="0" applyFont="1" applyFill="1" applyAlignment="1">
      <alignment horizontal="right" wrapText="1"/>
    </xf>
    <xf numFmtId="0" fontId="1" fillId="2" borderId="0" xfId="0" applyFont="1" applyFill="1" applyAlignment="1"/>
    <xf numFmtId="0" fontId="1" fillId="2" borderId="0" xfId="0" applyFont="1" applyFill="1" applyAlignment="1">
      <alignment vertical="center"/>
    </xf>
    <xf numFmtId="0" fontId="21" fillId="2" borderId="0" xfId="1" applyFill="1" applyAlignment="1" applyProtection="1"/>
    <xf numFmtId="0" fontId="20" fillId="2" borderId="0" xfId="0" applyFont="1" applyFill="1" applyAlignment="1"/>
    <xf numFmtId="0" fontId="18" fillId="2" borderId="0" xfId="0" applyFont="1" applyFill="1" applyAlignment="1"/>
    <xf numFmtId="0" fontId="16" fillId="2" borderId="0" xfId="0" applyFont="1" applyFill="1" applyAlignment="1"/>
    <xf numFmtId="0" fontId="1" fillId="2" borderId="8" xfId="0" applyFont="1" applyFill="1" applyBorder="1" applyAlignment="1" applyProtection="1">
      <alignment vertical="center"/>
      <protection locked="0"/>
    </xf>
    <xf numFmtId="0" fontId="20" fillId="2" borderId="0" xfId="0" applyFont="1" applyFill="1" applyAlignment="1"/>
    <xf numFmtId="0" fontId="18" fillId="2" borderId="0" xfId="0" applyFont="1" applyFill="1" applyAlignment="1">
      <alignment horizontal="left"/>
    </xf>
    <xf numFmtId="0" fontId="20" fillId="2" borderId="0" xfId="0" applyFont="1" applyFill="1" applyAlignment="1">
      <alignment horizontal="left"/>
    </xf>
    <xf numFmtId="0" fontId="26" fillId="2" borderId="0" xfId="0" applyFont="1" applyFill="1" applyAlignment="1">
      <alignment horizontal="left"/>
    </xf>
    <xf numFmtId="0" fontId="21" fillId="2" borderId="0" xfId="1" applyFill="1" applyAlignment="1" applyProtection="1"/>
    <xf numFmtId="0" fontId="20" fillId="2" borderId="0" xfId="0" applyFont="1" applyFill="1" applyAlignment="1">
      <alignment wrapText="1"/>
    </xf>
    <xf numFmtId="0" fontId="17" fillId="2" borderId="0" xfId="0" applyFont="1" applyFill="1" applyAlignment="1">
      <alignment horizontal="right" wrapText="1"/>
    </xf>
    <xf numFmtId="0" fontId="20" fillId="2" borderId="0" xfId="0" applyFont="1" applyFill="1"/>
    <xf numFmtId="0" fontId="21" fillId="2" borderId="0" xfId="1" applyFont="1" applyFill="1" applyAlignment="1" applyProtection="1">
      <alignment horizontal="left"/>
    </xf>
    <xf numFmtId="0" fontId="18" fillId="2" borderId="0" xfId="0" applyFont="1" applyFill="1" applyAlignment="1">
      <alignment horizontal="left" vertical="top"/>
    </xf>
    <xf numFmtId="0" fontId="17" fillId="2" borderId="0" xfId="0" quotePrefix="1" applyFont="1" applyFill="1" applyAlignment="1">
      <alignment horizontal="left" vertical="top" wrapText="1"/>
    </xf>
    <xf numFmtId="0" fontId="0" fillId="2" borderId="0" xfId="0" applyFill="1" applyAlignment="1">
      <alignment vertical="top" wrapText="1"/>
    </xf>
    <xf numFmtId="0" fontId="15" fillId="2" borderId="0" xfId="0" applyFont="1" applyFill="1" applyAlignment="1">
      <alignment horizontal="left"/>
    </xf>
    <xf numFmtId="0" fontId="23" fillId="2" borderId="0" xfId="0" applyFont="1" applyFill="1" applyAlignment="1">
      <alignment horizontal="left"/>
    </xf>
    <xf numFmtId="0" fontId="17" fillId="2" borderId="0" xfId="0" applyFont="1" applyFill="1" applyAlignment="1">
      <alignment horizontal="left"/>
    </xf>
    <xf numFmtId="0" fontId="13" fillId="2" borderId="0" xfId="0" applyFont="1" applyFill="1" applyAlignment="1">
      <alignment horizontal="left" wrapText="1"/>
    </xf>
    <xf numFmtId="0" fontId="2" fillId="2" borderId="0" xfId="0" applyFont="1" applyFill="1" applyAlignment="1">
      <alignment horizontal="left" wrapText="1"/>
    </xf>
    <xf numFmtId="0" fontId="20" fillId="2" borderId="0" xfId="0" applyFont="1" applyFill="1" applyAlignment="1">
      <alignment vertical="top" wrapText="1"/>
    </xf>
    <xf numFmtId="0" fontId="16" fillId="2" borderId="2" xfId="1" applyFont="1" applyFill="1" applyBorder="1" applyAlignment="1" applyProtection="1">
      <alignment horizontal="right" vertical="center"/>
    </xf>
    <xf numFmtId="0" fontId="16" fillId="2" borderId="7" xfId="0" applyFont="1" applyFill="1" applyBorder="1" applyAlignment="1">
      <alignment horizontal="right" vertical="center"/>
    </xf>
    <xf numFmtId="0" fontId="46" fillId="2" borderId="0" xfId="1" applyFont="1" applyFill="1" applyAlignment="1" applyProtection="1">
      <alignment vertical="center"/>
    </xf>
    <xf numFmtId="0" fontId="28" fillId="2" borderId="0" xfId="0" applyFont="1" applyFill="1" applyAlignment="1">
      <alignment horizontal="left"/>
    </xf>
    <xf numFmtId="0" fontId="16" fillId="2" borderId="2" xfId="0" applyFont="1" applyFill="1" applyBorder="1" applyAlignment="1">
      <alignment horizontal="center" vertical="center"/>
    </xf>
    <xf numFmtId="0" fontId="28" fillId="2" borderId="0" xfId="0" applyFont="1" applyFill="1" applyBorder="1" applyAlignment="1">
      <alignment horizontal="left"/>
    </xf>
    <xf numFmtId="0" fontId="20" fillId="2" borderId="0" xfId="0" applyFont="1" applyFill="1" applyAlignment="1">
      <alignment horizontal="left" wrapText="1"/>
    </xf>
    <xf numFmtId="0" fontId="21" fillId="2" borderId="0" xfId="9" applyFont="1" applyFill="1" applyBorder="1" applyAlignment="1" applyProtection="1">
      <alignment horizontal="left"/>
    </xf>
    <xf numFmtId="0" fontId="20" fillId="2" borderId="0" xfId="229" applyFont="1" applyFill="1" applyAlignment="1">
      <alignment horizontal="left"/>
    </xf>
    <xf numFmtId="0" fontId="18" fillId="2" borderId="0" xfId="228" applyFont="1" applyFill="1" applyAlignment="1">
      <alignment horizontal="left"/>
    </xf>
    <xf numFmtId="0" fontId="20" fillId="2" borderId="0" xfId="229" applyFont="1" applyFill="1" applyAlignment="1"/>
    <xf numFmtId="0" fontId="16" fillId="2" borderId="39" xfId="229" applyFont="1" applyFill="1" applyBorder="1" applyAlignment="1">
      <alignment horizontal="center"/>
    </xf>
    <xf numFmtId="0" fontId="16" fillId="2" borderId="32" xfId="229" applyFont="1" applyFill="1" applyBorder="1" applyAlignment="1">
      <alignment horizontal="center"/>
    </xf>
    <xf numFmtId="0" fontId="16" fillId="2" borderId="40" xfId="229" applyFont="1" applyFill="1" applyBorder="1" applyAlignment="1">
      <alignment horizontal="center"/>
    </xf>
    <xf numFmtId="0" fontId="18" fillId="2" borderId="0" xfId="228" applyFont="1" applyFill="1" applyAlignment="1">
      <alignment wrapText="1"/>
    </xf>
    <xf numFmtId="0" fontId="28" fillId="2" borderId="0" xfId="5" applyFont="1" applyFill="1" applyAlignment="1">
      <alignment horizontal="left"/>
    </xf>
    <xf numFmtId="0" fontId="21" fillId="2" borderId="0" xfId="6" applyFont="1" applyFill="1"/>
    <xf numFmtId="0" fontId="20" fillId="2" borderId="0" xfId="5" applyFont="1" applyFill="1" applyAlignment="1">
      <alignment horizontal="left" vertical="top"/>
    </xf>
    <xf numFmtId="0" fontId="18" fillId="2" borderId="0" xfId="5" applyFont="1" applyFill="1" applyAlignment="1">
      <alignment wrapText="1"/>
    </xf>
    <xf numFmtId="0" fontId="20" fillId="2" borderId="0" xfId="0" applyFont="1" applyFill="1" applyAlignment="1">
      <alignment horizontal="left" vertical="top" wrapText="1"/>
    </xf>
    <xf numFmtId="0" fontId="20" fillId="2" borderId="0" xfId="5" applyFont="1" applyFill="1" applyAlignment="1">
      <alignment horizontal="left"/>
    </xf>
    <xf numFmtId="0" fontId="16" fillId="2" borderId="2" xfId="5" applyFont="1" applyFill="1" applyBorder="1" applyAlignment="1">
      <alignment horizontal="center" vertical="center"/>
    </xf>
    <xf numFmtId="0" fontId="16" fillId="2" borderId="7" xfId="5" applyFont="1" applyFill="1" applyBorder="1" applyAlignment="1">
      <alignment horizontal="center" vertical="center"/>
    </xf>
    <xf numFmtId="0" fontId="18" fillId="2" borderId="0" xfId="0" applyFont="1" applyFill="1" applyAlignment="1"/>
    <xf numFmtId="0" fontId="43" fillId="2" borderId="0" xfId="0" applyFont="1" applyFill="1" applyBorder="1" applyAlignment="1">
      <alignment horizontal="left"/>
    </xf>
    <xf numFmtId="0" fontId="18" fillId="2" borderId="0" xfId="0" applyFont="1" applyFill="1" applyAlignment="1">
      <alignment horizontal="left" wrapText="1"/>
    </xf>
    <xf numFmtId="0" fontId="35" fillId="2" borderId="0" xfId="0" applyFont="1" applyFill="1" applyAlignment="1">
      <alignment horizontal="left" vertical="center" readingOrder="1"/>
    </xf>
    <xf numFmtId="0" fontId="25" fillId="2" borderId="0" xfId="1" applyFont="1" applyFill="1" applyAlignment="1" applyProtection="1">
      <alignment horizontal="left"/>
    </xf>
  </cellXfs>
  <cellStyles count="230">
    <cellStyle name="% 2" xfId="11"/>
    <cellStyle name="20% - Accent1 2" xfId="12"/>
    <cellStyle name="20% - Accent1 2 2" xfId="13"/>
    <cellStyle name="20% - Accent1 3" xfId="14"/>
    <cellStyle name="20% - Accent2 2" xfId="15"/>
    <cellStyle name="20% - Accent2 2 2" xfId="16"/>
    <cellStyle name="20% - Accent2 3" xfId="17"/>
    <cellStyle name="20% - Accent3 2" xfId="18"/>
    <cellStyle name="20% - Accent3 2 2" xfId="19"/>
    <cellStyle name="20% - Accent3 3" xfId="20"/>
    <cellStyle name="20% - Accent4 2" xfId="21"/>
    <cellStyle name="20% - Accent4 2 2" xfId="22"/>
    <cellStyle name="20% - Accent4 3" xfId="23"/>
    <cellStyle name="20% - Accent5 2" xfId="24"/>
    <cellStyle name="20% - Accent5 2 2" xfId="25"/>
    <cellStyle name="20% - Accent5 3" xfId="26"/>
    <cellStyle name="20% - Accent6 2" xfId="27"/>
    <cellStyle name="20% - Accent6 2 2" xfId="28"/>
    <cellStyle name="20% - Accent6 3" xfId="29"/>
    <cellStyle name="40% - Accent1 2" xfId="30"/>
    <cellStyle name="40% - Accent1 2 2" xfId="31"/>
    <cellStyle name="40% - Accent1 3" xfId="32"/>
    <cellStyle name="40% - Accent2 2" xfId="33"/>
    <cellStyle name="40% - Accent2 2 2" xfId="34"/>
    <cellStyle name="40% - Accent2 3" xfId="35"/>
    <cellStyle name="40% - Accent3 2" xfId="36"/>
    <cellStyle name="40% - Accent3 2 2" xfId="37"/>
    <cellStyle name="40% - Accent3 3" xfId="38"/>
    <cellStyle name="40% - Accent4 2" xfId="39"/>
    <cellStyle name="40% - Accent4 2 2" xfId="40"/>
    <cellStyle name="40% - Accent4 3" xfId="41"/>
    <cellStyle name="40% - Accent5 2" xfId="42"/>
    <cellStyle name="40% - Accent5 2 2" xfId="43"/>
    <cellStyle name="40% - Accent5 3" xfId="44"/>
    <cellStyle name="40% - Accent6 2" xfId="45"/>
    <cellStyle name="40% - Accent6 2 2" xfId="46"/>
    <cellStyle name="40% - Accent6 3" xfId="47"/>
    <cellStyle name="60% - Accent1 2" xfId="48"/>
    <cellStyle name="60% - Accent1 3" xfId="49"/>
    <cellStyle name="60% - Accent2 2" xfId="50"/>
    <cellStyle name="60% - Accent2 3" xfId="51"/>
    <cellStyle name="60% - Accent3 2" xfId="52"/>
    <cellStyle name="60% - Accent3 3" xfId="53"/>
    <cellStyle name="60% - Accent4 2" xfId="54"/>
    <cellStyle name="60% - Accent4 3" xfId="55"/>
    <cellStyle name="60% - Accent5 2" xfId="56"/>
    <cellStyle name="60% - Accent5 3" xfId="57"/>
    <cellStyle name="60% - Accent6 2" xfId="58"/>
    <cellStyle name="60% - Accent6 3" xfId="59"/>
    <cellStyle name="Accent1 2" xfId="60"/>
    <cellStyle name="Accent1 3" xfId="61"/>
    <cellStyle name="Accent2 2" xfId="62"/>
    <cellStyle name="Accent2 3" xfId="63"/>
    <cellStyle name="Accent3 2" xfId="64"/>
    <cellStyle name="Accent3 3" xfId="65"/>
    <cellStyle name="Accent4 2" xfId="66"/>
    <cellStyle name="Accent4 3" xfId="67"/>
    <cellStyle name="Accent5 2" xfId="68"/>
    <cellStyle name="Accent5 3" xfId="69"/>
    <cellStyle name="Accent6 2" xfId="70"/>
    <cellStyle name="Accent6 3" xfId="71"/>
    <cellStyle name="Bad 2" xfId="72"/>
    <cellStyle name="Bad 3" xfId="73"/>
    <cellStyle name="Bulletin Cells" xfId="74"/>
    <cellStyle name="Bulletin Cells 2" xfId="75"/>
    <cellStyle name="Calculation 2" xfId="76"/>
    <cellStyle name="Calculation 3" xfId="77"/>
    <cellStyle name="Calculation 4" xfId="78"/>
    <cellStyle name="cells" xfId="79"/>
    <cellStyle name="Check Cell 2" xfId="80"/>
    <cellStyle name="Check Cell 3" xfId="81"/>
    <cellStyle name="column field" xfId="82"/>
    <cellStyle name="Comma 2" xfId="83"/>
    <cellStyle name="Comma 2 2" xfId="84"/>
    <cellStyle name="Comma 2 3" xfId="85"/>
    <cellStyle name="Comma 2 4" xfId="86"/>
    <cellStyle name="Comma 3" xfId="87"/>
    <cellStyle name="Comma 4" xfId="88"/>
    <cellStyle name="Comma 4 2" xfId="89"/>
    <cellStyle name="Comma 4 3" xfId="90"/>
    <cellStyle name="Comma 4 3 2" xfId="91"/>
    <cellStyle name="Comma 5" xfId="92"/>
    <cellStyle name="Comma 5 2" xfId="93"/>
    <cellStyle name="Comma 6" xfId="94"/>
    <cellStyle name="Comma 6 2" xfId="95"/>
    <cellStyle name="Comma 7" xfId="96"/>
    <cellStyle name="Comma 7 2" xfId="97"/>
    <cellStyle name="Comma 8" xfId="98"/>
    <cellStyle name="Explanatory Text 2" xfId="99"/>
    <cellStyle name="Explanatory Text 3" xfId="100"/>
    <cellStyle name="field names" xfId="101"/>
    <cellStyle name="Good 2" xfId="102"/>
    <cellStyle name="Good 3" xfId="103"/>
    <cellStyle name="Heading" xfId="104"/>
    <cellStyle name="Heading 1 1" xfId="105"/>
    <cellStyle name="Heading 1 2" xfId="106"/>
    <cellStyle name="Heading 1 3" xfId="107"/>
    <cellStyle name="Heading 2 2" xfId="108"/>
    <cellStyle name="Heading 2 3" xfId="109"/>
    <cellStyle name="Heading 3 2" xfId="110"/>
    <cellStyle name="Heading 3 3" xfId="111"/>
    <cellStyle name="Heading 4 2" xfId="112"/>
    <cellStyle name="Heading 4 3" xfId="113"/>
    <cellStyle name="Headings" xfId="114"/>
    <cellStyle name="Hyperlink" xfId="1" builtinId="8"/>
    <cellStyle name="Hyperlink 2" xfId="6"/>
    <cellStyle name="Hyperlink 2 2" xfId="9"/>
    <cellStyle name="Hyperlink 2 3" xfId="115"/>
    <cellStyle name="Hyperlink 3" xfId="116"/>
    <cellStyle name="Hyperlink 3 2" xfId="117"/>
    <cellStyle name="Hyperlink 4" xfId="118"/>
    <cellStyle name="Hyperlink 5" xfId="225"/>
    <cellStyle name="Input 2" xfId="119"/>
    <cellStyle name="Input 3" xfId="120"/>
    <cellStyle name="Input 4" xfId="121"/>
    <cellStyle name="Linked Cell 2" xfId="122"/>
    <cellStyle name="Linked Cell 3" xfId="123"/>
    <cellStyle name="Neutral 2" xfId="124"/>
    <cellStyle name="Neutral 3" xfId="125"/>
    <cellStyle name="Normal" xfId="0" builtinId="0"/>
    <cellStyle name="Normal 10" xfId="126"/>
    <cellStyle name="Normal 10 2" xfId="127"/>
    <cellStyle name="Normal 10 2 2" xfId="128"/>
    <cellStyle name="Normal 10 3" xfId="129"/>
    <cellStyle name="Normal 11" xfId="130"/>
    <cellStyle name="Normal 12" xfId="131"/>
    <cellStyle name="Normal 13" xfId="132"/>
    <cellStyle name="Normal 14" xfId="133"/>
    <cellStyle name="Normal 15" xfId="134"/>
    <cellStyle name="Normal 16" xfId="226"/>
    <cellStyle name="Normal 2" xfId="2"/>
    <cellStyle name="Normal 2 2" xfId="7"/>
    <cellStyle name="Normal 2 2 2" xfId="135"/>
    <cellStyle name="Normal 2 2 2 2" xfId="8"/>
    <cellStyle name="Normal 2 2 2 2 2" xfId="136"/>
    <cellStyle name="Normal 2 2 2 2 2 2" xfId="137"/>
    <cellStyle name="Normal 2 2 2 2 3" xfId="138"/>
    <cellStyle name="Normal 2 2 2 2 3 2" xfId="139"/>
    <cellStyle name="Normal 2 2 2 2 4" xfId="10"/>
    <cellStyle name="Normal 2 2 2 2 5" xfId="229"/>
    <cellStyle name="Normal 2 2 2 3" xfId="140"/>
    <cellStyle name="Normal 2 2 2 4" xfId="141"/>
    <cellStyle name="Normal 2 2 3" xfId="142"/>
    <cellStyle name="Normal 2 2 4" xfId="143"/>
    <cellStyle name="Normal 2 2 5" xfId="228"/>
    <cellStyle name="Normal 2 3" xfId="144"/>
    <cellStyle name="Normal 2 3 2" xfId="145"/>
    <cellStyle name="Normal 2 4" xfId="146"/>
    <cellStyle name="Normal 2 5" xfId="224"/>
    <cellStyle name="Normal 3" xfId="5"/>
    <cellStyle name="Normal 3 2" xfId="147"/>
    <cellStyle name="Normal 3 3" xfId="148"/>
    <cellStyle name="Normal 3 3 2" xfId="149"/>
    <cellStyle name="Normal 3 4" xfId="150"/>
    <cellStyle name="Normal 3 4 2" xfId="151"/>
    <cellStyle name="Normal 3 5" xfId="152"/>
    <cellStyle name="Normal 3 6" xfId="153"/>
    <cellStyle name="Normal 3 7" xfId="154"/>
    <cellStyle name="Normal 3 8" xfId="155"/>
    <cellStyle name="Normal 4" xfId="156"/>
    <cellStyle name="Normal 4 2" xfId="157"/>
    <cellStyle name="Normal 4 2 2" xfId="158"/>
    <cellStyle name="Normal 4 2 2 2" xfId="159"/>
    <cellStyle name="Normal 4 3" xfId="160"/>
    <cellStyle name="Normal 4 3 2" xfId="161"/>
    <cellStyle name="Normal 4 4" xfId="162"/>
    <cellStyle name="Normal 5" xfId="163"/>
    <cellStyle name="Normal 5 2" xfId="164"/>
    <cellStyle name="Normal 6" xfId="165"/>
    <cellStyle name="Normal 6 2" xfId="166"/>
    <cellStyle name="Normal 6 3" xfId="167"/>
    <cellStyle name="Normal 7" xfId="168"/>
    <cellStyle name="Normal 8" xfId="169"/>
    <cellStyle name="Normal 8 2" xfId="170"/>
    <cellStyle name="Normal 9" xfId="171"/>
    <cellStyle name="Normal_TABLE2" xfId="3"/>
    <cellStyle name="Normal10" xfId="4"/>
    <cellStyle name="Normal10 2" xfId="172"/>
    <cellStyle name="Normal10 3" xfId="173"/>
    <cellStyle name="Note 2" xfId="174"/>
    <cellStyle name="Note 2 2" xfId="175"/>
    <cellStyle name="Note 3" xfId="176"/>
    <cellStyle name="Note 4" xfId="177"/>
    <cellStyle name="Output 2" xfId="178"/>
    <cellStyle name="Output 3" xfId="179"/>
    <cellStyle name="Percent 2" xfId="180"/>
    <cellStyle name="Percent 2 2" xfId="181"/>
    <cellStyle name="Percent 2 3" xfId="182"/>
    <cellStyle name="Percent 2 3 2" xfId="183"/>
    <cellStyle name="Percent 2 4" xfId="227"/>
    <cellStyle name="Percent 3" xfId="184"/>
    <cellStyle name="Percent 3 2" xfId="185"/>
    <cellStyle name="Percent 3 2 2" xfId="186"/>
    <cellStyle name="Percent 3 3" xfId="187"/>
    <cellStyle name="Percent 4" xfId="188"/>
    <cellStyle name="Percent 4 2" xfId="189"/>
    <cellStyle name="Percent 5" xfId="190"/>
    <cellStyle name="Percent 5 2" xfId="191"/>
    <cellStyle name="Percent 5 3" xfId="192"/>
    <cellStyle name="Percent 6" xfId="193"/>
    <cellStyle name="Percent 7" xfId="194"/>
    <cellStyle name="Percent 7 2" xfId="195"/>
    <cellStyle name="rowfield" xfId="196"/>
    <cellStyle name="Style1" xfId="197"/>
    <cellStyle name="Style2" xfId="198"/>
    <cellStyle name="Style3" xfId="199"/>
    <cellStyle name="Style4" xfId="200"/>
    <cellStyle name="Style5" xfId="201"/>
    <cellStyle name="Style6" xfId="202"/>
    <cellStyle name="Style6 2" xfId="203"/>
    <cellStyle name="Style7" xfId="204"/>
    <cellStyle name="Style7 2" xfId="205"/>
    <cellStyle name="Table Cells" xfId="206"/>
    <cellStyle name="Table Cells 2" xfId="207"/>
    <cellStyle name="Table Column Headings" xfId="208"/>
    <cellStyle name="Table Number" xfId="209"/>
    <cellStyle name="Table Number 2" xfId="210"/>
    <cellStyle name="Table Row Headings" xfId="211"/>
    <cellStyle name="Table Row Headings 2" xfId="212"/>
    <cellStyle name="Table Title" xfId="213"/>
    <cellStyle name="Title 2" xfId="214"/>
    <cellStyle name="Title 3" xfId="215"/>
    <cellStyle name="Total 2" xfId="216"/>
    <cellStyle name="Total 3" xfId="217"/>
    <cellStyle name="Warning Text 2" xfId="218"/>
    <cellStyle name="Warning Text 3" xfId="219"/>
    <cellStyle name="whole number" xfId="220"/>
    <cellStyle name="whole number 2" xfId="221"/>
    <cellStyle name="whole number 2 2" xfId="222"/>
    <cellStyle name="whole number 3" xfId="223"/>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83493623445089E-2"/>
          <c:y val="0.10707839780896954"/>
          <c:w val="0.89490023573114696"/>
          <c:h val="0.77806692913385822"/>
        </c:manualLayout>
      </c:layout>
      <c:areaChart>
        <c:grouping val="standard"/>
        <c:varyColors val="0"/>
        <c:ser>
          <c:idx val="0"/>
          <c:order val="0"/>
          <c:tx>
            <c:v>Population</c:v>
          </c:tx>
          <c:spPr>
            <a:solidFill>
              <a:schemeClr val="bg1">
                <a:lumMod val="65000"/>
              </a:schemeClr>
            </a:solidFill>
            <a:ln w="63500">
              <a:solidFill>
                <a:schemeClr val="bg1">
                  <a:lumMod val="65000"/>
                </a:schemeClr>
              </a:solidFill>
              <a:prstDash val="solid"/>
            </a:ln>
          </c:spPr>
          <c:val>
            <c:numRef>
              <c:f>('Fig 1 data'!$B$6:$B$25,'Fig 1 data'!$B$26,'Fig 1 data'!$C$29:$C$38)</c:f>
              <c:numCache>
                <c:formatCode>#,##0.00</c:formatCode>
                <c:ptCount val="31"/>
                <c:pt idx="0">
                  <c:v>5.0921900000000004</c:v>
                </c:pt>
                <c:pt idx="1">
                  <c:v>5.0833399999999997</c:v>
                </c:pt>
                <c:pt idx="2">
                  <c:v>5.07707</c:v>
                </c:pt>
                <c:pt idx="3">
                  <c:v>5.0719500000000002</c:v>
                </c:pt>
                <c:pt idx="4">
                  <c:v>5.0629400000000002</c:v>
                </c:pt>
                <c:pt idx="5">
                  <c:v>5.0641999999999996</c:v>
                </c:pt>
                <c:pt idx="6">
                  <c:v>5.0659999999999998</c:v>
                </c:pt>
                <c:pt idx="7">
                  <c:v>5.0685000000000002</c:v>
                </c:pt>
                <c:pt idx="8">
                  <c:v>5.0842999999999998</c:v>
                </c:pt>
                <c:pt idx="9">
                  <c:v>5.1101999999999999</c:v>
                </c:pt>
                <c:pt idx="10">
                  <c:v>5.1330999999999998</c:v>
                </c:pt>
                <c:pt idx="11">
                  <c:v>5.17</c:v>
                </c:pt>
                <c:pt idx="12">
                  <c:v>5.2028999999999996</c:v>
                </c:pt>
                <c:pt idx="13">
                  <c:v>5.2319000000000004</c:v>
                </c:pt>
                <c:pt idx="14">
                  <c:v>5.2622</c:v>
                </c:pt>
                <c:pt idx="15">
                  <c:v>5.2999000000000001</c:v>
                </c:pt>
                <c:pt idx="16">
                  <c:v>5.3136000000000001</c:v>
                </c:pt>
                <c:pt idx="17">
                  <c:v>5.3277000000000001</c:v>
                </c:pt>
                <c:pt idx="18">
                  <c:v>5.3475999999999999</c:v>
                </c:pt>
                <c:pt idx="19">
                  <c:v>5.3730000000000002</c:v>
                </c:pt>
                <c:pt idx="20">
                  <c:v>5.4047000000000001</c:v>
                </c:pt>
              </c:numCache>
            </c:numRef>
          </c:val>
        </c:ser>
        <c:dLbls>
          <c:showLegendKey val="0"/>
          <c:showVal val="0"/>
          <c:showCatName val="0"/>
          <c:showSerName val="0"/>
          <c:showPercent val="0"/>
          <c:showBubbleSize val="0"/>
        </c:dLbls>
        <c:axId val="46634496"/>
        <c:axId val="46636416"/>
      </c:areaChart>
      <c:areaChart>
        <c:grouping val="standard"/>
        <c:varyColors val="0"/>
        <c:ser>
          <c:idx val="2"/>
          <c:order val="1"/>
          <c:tx>
            <c:v>Projection</c:v>
          </c:tx>
          <c:spPr>
            <a:solidFill>
              <a:srgbClr val="1C625B"/>
            </a:solidFill>
            <a:ln w="63500">
              <a:solidFill>
                <a:srgbClr val="1C625B"/>
              </a:solidFill>
              <a:prstDash val="solid"/>
            </a:ln>
          </c:spPr>
          <c:cat>
            <c:strRef>
              <c:f>('Fig 1 data'!$C$6:$C$25,'Fig 1 data'!$A$26:$A$53)</c:f>
              <c:strCache>
                <c:ptCount val="48"/>
                <c:pt idx="20">
                  <c:v>2016</c:v>
                </c:pt>
                <c:pt idx="21">
                  <c:v>Projected population</c:v>
                </c:pt>
                <c:pt idx="22">
                  <c:v>Year</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pt idx="36">
                  <c:v>2030</c:v>
                </c:pt>
                <c:pt idx="37">
                  <c:v>2031</c:v>
                </c:pt>
                <c:pt idx="38">
                  <c:v>2032</c:v>
                </c:pt>
                <c:pt idx="39">
                  <c:v>2033</c:v>
                </c:pt>
                <c:pt idx="40">
                  <c:v>2034</c:v>
                </c:pt>
                <c:pt idx="41">
                  <c:v>2035</c:v>
                </c:pt>
                <c:pt idx="42">
                  <c:v>2036</c:v>
                </c:pt>
                <c:pt idx="43">
                  <c:v>2037</c:v>
                </c:pt>
                <c:pt idx="44">
                  <c:v>2038</c:v>
                </c:pt>
                <c:pt idx="45">
                  <c:v>2039</c:v>
                </c:pt>
                <c:pt idx="46">
                  <c:v>2040</c:v>
                </c:pt>
                <c:pt idx="47">
                  <c:v>2041</c:v>
                </c:pt>
              </c:strCache>
            </c:strRef>
          </c:cat>
          <c:val>
            <c:numRef>
              <c:f>('Fig 1 data'!$C$6:$C$25,'Fig 1 data'!$C$28,'Fig 1 data'!$B$29:$B$38)</c:f>
              <c:numCache>
                <c:formatCode>General</c:formatCode>
                <c:ptCount val="31"/>
                <c:pt idx="21" formatCode="#,##0.00">
                  <c:v>5.4259979999999999</c:v>
                </c:pt>
                <c:pt idx="22" formatCode="#,##0.00">
                  <c:v>5.4490800000000004</c:v>
                </c:pt>
                <c:pt idx="23" formatCode="#,##0.00">
                  <c:v>5.4703239999999997</c:v>
                </c:pt>
                <c:pt idx="24" formatCode="#,##0.00">
                  <c:v>5.4906040000000003</c:v>
                </c:pt>
                <c:pt idx="25" formatCode="#,##0.00">
                  <c:v>5.5084609999999996</c:v>
                </c:pt>
                <c:pt idx="26" formatCode="#,##0.00">
                  <c:v>5.5237759999999998</c:v>
                </c:pt>
                <c:pt idx="27" formatCode="#,##0.00">
                  <c:v>5.5379589999999999</c:v>
                </c:pt>
                <c:pt idx="28" formatCode="#,##0.00">
                  <c:v>5.5519410000000002</c:v>
                </c:pt>
                <c:pt idx="29" formatCode="#,##0.00">
                  <c:v>5.5656119999999998</c:v>
                </c:pt>
                <c:pt idx="30" formatCode="#,##0.00">
                  <c:v>5.5788219999999997</c:v>
                </c:pt>
              </c:numCache>
            </c:numRef>
          </c:val>
        </c:ser>
        <c:dLbls>
          <c:showLegendKey val="0"/>
          <c:showVal val="0"/>
          <c:showCatName val="0"/>
          <c:showSerName val="0"/>
          <c:showPercent val="0"/>
          <c:showBubbleSize val="0"/>
        </c:dLbls>
        <c:axId val="46652416"/>
        <c:axId val="46650880"/>
      </c:areaChart>
      <c:catAx>
        <c:axId val="46634496"/>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400" b="1">
                    <a:solidFill>
                      <a:schemeClr val="tx1">
                        <a:lumMod val="65000"/>
                        <a:lumOff val="35000"/>
                      </a:schemeClr>
                    </a:solidFill>
                  </a:rPr>
                  <a:t>Year</a:t>
                </a:r>
                <a:endParaRPr lang="en-GB" sz="1200" b="1">
                  <a:solidFill>
                    <a:schemeClr val="tx1">
                      <a:lumMod val="65000"/>
                      <a:lumOff val="35000"/>
                    </a:schemeClr>
                  </a:solidFill>
                </a:endParaRPr>
              </a:p>
            </c:rich>
          </c:tx>
          <c:layout>
            <c:manualLayout>
              <c:xMode val="edge"/>
              <c:yMode val="edge"/>
              <c:x val="0.34854620420191673"/>
              <c:y val="0.90271328312221844"/>
            </c:manualLayout>
          </c:layout>
          <c:overlay val="0"/>
          <c:spPr>
            <a:noFill/>
            <a:ln w="25400">
              <a:noFill/>
            </a:ln>
          </c:spPr>
        </c:title>
        <c:numFmt formatCode="General" sourceLinked="1"/>
        <c:majorTickMark val="out"/>
        <c:minorTickMark val="none"/>
        <c:tickLblPos val="none"/>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46636416"/>
        <c:crosses val="autoZero"/>
        <c:auto val="1"/>
        <c:lblAlgn val="ctr"/>
        <c:lblOffset val="100"/>
        <c:tickLblSkip val="1"/>
        <c:tickMarkSkip val="1"/>
        <c:noMultiLvlLbl val="1"/>
      </c:catAx>
      <c:valAx>
        <c:axId val="46636416"/>
        <c:scaling>
          <c:orientation val="minMax"/>
          <c:max val="7"/>
          <c:min val="0"/>
        </c:scaling>
        <c:delete val="1"/>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8978029223298898E-3"/>
              <c:y val="0.34557839780896954"/>
            </c:manualLayout>
          </c:layout>
          <c:overlay val="0"/>
          <c:spPr>
            <a:noFill/>
            <a:ln w="25400">
              <a:noFill/>
            </a:ln>
          </c:spPr>
        </c:title>
        <c:numFmt formatCode="#,##0" sourceLinked="0"/>
        <c:majorTickMark val="out"/>
        <c:minorTickMark val="none"/>
        <c:tickLblPos val="low"/>
        <c:crossAx val="46634496"/>
        <c:crosses val="autoZero"/>
        <c:crossBetween val="midCat"/>
        <c:majorUnit val="1"/>
        <c:minorUnit val="1"/>
      </c:valAx>
      <c:valAx>
        <c:axId val="46650880"/>
        <c:scaling>
          <c:orientation val="minMax"/>
          <c:max val="7"/>
          <c:min val="0"/>
        </c:scaling>
        <c:delete val="0"/>
        <c:axPos val="r"/>
        <c:numFmt formatCode="General" sourceLinked="1"/>
        <c:majorTickMark val="out"/>
        <c:minorTickMark val="none"/>
        <c:tickLblPos val="low"/>
        <c:spPr>
          <a:ln>
            <a:noFill/>
          </a:ln>
        </c:spPr>
        <c:txPr>
          <a:bodyPr/>
          <a:lstStyle/>
          <a:p>
            <a:pPr>
              <a:defRPr sz="1400" b="1">
                <a:solidFill>
                  <a:schemeClr val="tx1">
                    <a:lumMod val="65000"/>
                    <a:lumOff val="35000"/>
                  </a:schemeClr>
                </a:solidFill>
              </a:defRPr>
            </a:pPr>
            <a:endParaRPr lang="en-US"/>
          </a:p>
        </c:txPr>
        <c:crossAx val="46652416"/>
        <c:crosses val="max"/>
        <c:crossBetween val="midCat"/>
      </c:valAx>
      <c:catAx>
        <c:axId val="46652416"/>
        <c:scaling>
          <c:orientation val="minMax"/>
        </c:scaling>
        <c:delete val="1"/>
        <c:axPos val="b"/>
        <c:numFmt formatCode="General" sourceLinked="1"/>
        <c:majorTickMark val="out"/>
        <c:minorTickMark val="none"/>
        <c:tickLblPos val="nextTo"/>
        <c:crossAx val="46650880"/>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data'!$D$6</c:f>
              <c:strCache>
                <c:ptCount val="1"/>
                <c:pt idx="0">
                  <c:v>SESplan</c:v>
                </c:pt>
              </c:strCache>
            </c:strRef>
          </c:tx>
          <c:spPr>
            <a:solidFill>
              <a:schemeClr val="bg1">
                <a:lumMod val="65000"/>
              </a:schemeClr>
            </a:solidFill>
            <a:ln w="6350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data'!$D$7:$D$21,'Fig 7 data'!$D$24,'Fig 7 data'!$F$25:$F$34)</c:f>
              <c:numCache>
                <c:formatCode>0.00</c:formatCode>
                <c:ptCount val="26"/>
                <c:pt idx="0">
                  <c:v>1.1626030000000001</c:v>
                </c:pt>
                <c:pt idx="1">
                  <c:v>1.162968</c:v>
                </c:pt>
                <c:pt idx="2">
                  <c:v>1.168852</c:v>
                </c:pt>
                <c:pt idx="3">
                  <c:v>1.176982</c:v>
                </c:pt>
                <c:pt idx="4">
                  <c:v>1.185373</c:v>
                </c:pt>
                <c:pt idx="5">
                  <c:v>1.1967190000000001</c:v>
                </c:pt>
                <c:pt idx="6">
                  <c:v>1.2067060000000001</c:v>
                </c:pt>
                <c:pt idx="7">
                  <c:v>1.2156629999999999</c:v>
                </c:pt>
                <c:pt idx="8">
                  <c:v>1.226243</c:v>
                </c:pt>
                <c:pt idx="9">
                  <c:v>1.239771</c:v>
                </c:pt>
                <c:pt idx="10">
                  <c:v>1.2473129999999999</c:v>
                </c:pt>
                <c:pt idx="11">
                  <c:v>1.2537320000000001</c:v>
                </c:pt>
                <c:pt idx="12">
                  <c:v>1.262947</c:v>
                </c:pt>
                <c:pt idx="13">
                  <c:v>1.2733810000000001</c:v>
                </c:pt>
                <c:pt idx="14">
                  <c:v>1.287137</c:v>
                </c:pt>
                <c:pt idx="15">
                  <c:v>1.287137</c:v>
                </c:pt>
              </c:numCache>
            </c:numRef>
          </c:val>
        </c:ser>
        <c:dLbls>
          <c:showLegendKey val="0"/>
          <c:showVal val="0"/>
          <c:showCatName val="0"/>
          <c:showSerName val="0"/>
          <c:showPercent val="0"/>
          <c:showBubbleSize val="0"/>
        </c:dLbls>
        <c:axId val="169155200"/>
        <c:axId val="169161472"/>
      </c:areaChart>
      <c:areaChart>
        <c:grouping val="standard"/>
        <c:varyColors val="0"/>
        <c:ser>
          <c:idx val="2"/>
          <c:order val="1"/>
          <c:tx>
            <c:strRef>
              <c:f>'Fig 7 data'!$D$6</c:f>
              <c:strCache>
                <c:ptCount val="1"/>
                <c:pt idx="0">
                  <c:v>SESplan</c:v>
                </c:pt>
              </c:strCache>
            </c:strRef>
          </c:tx>
          <c:spPr>
            <a:solidFill>
              <a:srgbClr val="1C625B"/>
            </a:solidFill>
            <a:ln w="63500">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data'!$D$24:$D$34)</c:f>
              <c:numCache>
                <c:formatCode>General</c:formatCode>
                <c:ptCount val="27"/>
                <c:pt idx="16" formatCode="0.00">
                  <c:v>1.287137</c:v>
                </c:pt>
                <c:pt idx="17" formatCode="0.00">
                  <c:v>1.296648</c:v>
                </c:pt>
                <c:pt idx="18" formatCode="0.00">
                  <c:v>1.3061970000000001</c:v>
                </c:pt>
                <c:pt idx="19" formatCode="0.00">
                  <c:v>1.315234</c:v>
                </c:pt>
                <c:pt idx="20" formatCode="0.00">
                  <c:v>1.323863</c:v>
                </c:pt>
                <c:pt idx="21" formatCode="0.00">
                  <c:v>1.331971</c:v>
                </c:pt>
                <c:pt idx="22" formatCode="0.00">
                  <c:v>1.339537</c:v>
                </c:pt>
                <c:pt idx="23" formatCode="0.00">
                  <c:v>1.346814</c:v>
                </c:pt>
                <c:pt idx="24" formatCode="0.00">
                  <c:v>1.3539190000000001</c:v>
                </c:pt>
                <c:pt idx="25" formatCode="0.00">
                  <c:v>1.360922</c:v>
                </c:pt>
                <c:pt idx="26" formatCode="0.00">
                  <c:v>1.3676779999999999</c:v>
                </c:pt>
              </c:numCache>
            </c:numRef>
          </c:val>
        </c:ser>
        <c:dLbls>
          <c:showLegendKey val="0"/>
          <c:showVal val="0"/>
          <c:showCatName val="0"/>
          <c:showSerName val="0"/>
          <c:showPercent val="0"/>
          <c:showBubbleSize val="0"/>
        </c:dLbls>
        <c:axId val="169168896"/>
        <c:axId val="169163008"/>
      </c:areaChart>
      <c:catAx>
        <c:axId val="169155200"/>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317018811609001"/>
              <c:y val="0.9183063557505512"/>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9161472"/>
        <c:crosses val="autoZero"/>
        <c:auto val="1"/>
        <c:lblAlgn val="ctr"/>
        <c:lblOffset val="100"/>
        <c:tickLblSkip val="1"/>
        <c:tickMarkSkip val="1"/>
        <c:noMultiLvlLbl val="1"/>
      </c:catAx>
      <c:valAx>
        <c:axId val="169161472"/>
        <c:scaling>
          <c:orientation val="minMax"/>
          <c:max val="7"/>
          <c:min val="0"/>
        </c:scaling>
        <c:delete val="1"/>
        <c:axPos val="l"/>
        <c:numFmt formatCode="#,##0" sourceLinked="0"/>
        <c:majorTickMark val="out"/>
        <c:minorTickMark val="none"/>
        <c:tickLblPos val="low"/>
        <c:crossAx val="169155200"/>
        <c:crosses val="autoZero"/>
        <c:crossBetween val="midCat"/>
        <c:majorUnit val="1"/>
        <c:minorUnit val="1"/>
      </c:valAx>
      <c:valAx>
        <c:axId val="169163008"/>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169168896"/>
        <c:crosses val="max"/>
        <c:crossBetween val="midCat"/>
        <c:majorUnit val="0.5"/>
      </c:valAx>
      <c:catAx>
        <c:axId val="169168896"/>
        <c:scaling>
          <c:orientation val="minMax"/>
        </c:scaling>
        <c:delete val="1"/>
        <c:axPos val="b"/>
        <c:numFmt formatCode="General" sourceLinked="1"/>
        <c:majorTickMark val="out"/>
        <c:minorTickMark val="none"/>
        <c:tickLblPos val="nextTo"/>
        <c:crossAx val="16916300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data'!$E$6</c:f>
              <c:strCache>
                <c:ptCount val="1"/>
                <c:pt idx="0">
                  <c:v>TAYplan</c:v>
                </c:pt>
              </c:strCache>
            </c:strRef>
          </c:tx>
          <c:spPr>
            <a:solidFill>
              <a:schemeClr val="bg1">
                <a:lumMod val="65000"/>
              </a:schemeClr>
            </a:solidFill>
            <a:ln w="6350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data'!$E$7:$E$21,'Fig 7 data'!$E$24,'Fig 7 data'!$F$25:$F$34)</c:f>
              <c:numCache>
                <c:formatCode>0.00</c:formatCode>
                <c:ptCount val="26"/>
                <c:pt idx="0">
                  <c:v>0.46288800000000002</c:v>
                </c:pt>
                <c:pt idx="1">
                  <c:v>0.463536</c:v>
                </c:pt>
                <c:pt idx="2">
                  <c:v>0.46475499999999997</c:v>
                </c:pt>
                <c:pt idx="3">
                  <c:v>0.46812399999999998</c:v>
                </c:pt>
                <c:pt idx="4">
                  <c:v>0.470163</c:v>
                </c:pt>
                <c:pt idx="5">
                  <c:v>0.47321099999999999</c:v>
                </c:pt>
                <c:pt idx="6">
                  <c:v>0.47667100000000001</c:v>
                </c:pt>
                <c:pt idx="7">
                  <c:v>0.479352</c:v>
                </c:pt>
                <c:pt idx="8">
                  <c:v>0.481798</c:v>
                </c:pt>
                <c:pt idx="9">
                  <c:v>0.48542600000000002</c:v>
                </c:pt>
                <c:pt idx="10">
                  <c:v>0.48723899999999998</c:v>
                </c:pt>
                <c:pt idx="11">
                  <c:v>0.48808000000000001</c:v>
                </c:pt>
                <c:pt idx="12">
                  <c:v>0.48938900000000002</c:v>
                </c:pt>
                <c:pt idx="13">
                  <c:v>0.49069499999999999</c:v>
                </c:pt>
                <c:pt idx="14">
                  <c:v>0.492309</c:v>
                </c:pt>
                <c:pt idx="15">
                  <c:v>0.492309</c:v>
                </c:pt>
              </c:numCache>
            </c:numRef>
          </c:val>
        </c:ser>
        <c:dLbls>
          <c:showLegendKey val="0"/>
          <c:showVal val="0"/>
          <c:showCatName val="0"/>
          <c:showSerName val="0"/>
          <c:showPercent val="0"/>
          <c:showBubbleSize val="0"/>
        </c:dLbls>
        <c:axId val="168077184"/>
        <c:axId val="168083456"/>
      </c:areaChart>
      <c:areaChart>
        <c:grouping val="standard"/>
        <c:varyColors val="0"/>
        <c:ser>
          <c:idx val="2"/>
          <c:order val="1"/>
          <c:tx>
            <c:strRef>
              <c:f>'Fig 7 data'!$E$6</c:f>
              <c:strCache>
                <c:ptCount val="1"/>
                <c:pt idx="0">
                  <c:v>TAYplan</c:v>
                </c:pt>
              </c:strCache>
            </c:strRef>
          </c:tx>
          <c:spPr>
            <a:solidFill>
              <a:srgbClr val="1C625B"/>
            </a:solidFill>
            <a:ln w="63500">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data'!$E$24:$E$34)</c:f>
              <c:numCache>
                <c:formatCode>General</c:formatCode>
                <c:ptCount val="27"/>
                <c:pt idx="16" formatCode="0.00">
                  <c:v>0.492309</c:v>
                </c:pt>
                <c:pt idx="17" formatCode="0.00">
                  <c:v>0.49355399999999999</c:v>
                </c:pt>
                <c:pt idx="18" formatCode="0.00">
                  <c:v>0.49491800000000002</c:v>
                </c:pt>
                <c:pt idx="19" formatCode="0.00">
                  <c:v>0.49625799999999998</c:v>
                </c:pt>
                <c:pt idx="20" formatCode="0.00">
                  <c:v>0.49749599999999999</c:v>
                </c:pt>
                <c:pt idx="21" formatCode="0.00">
                  <c:v>0.49856299999999998</c:v>
                </c:pt>
                <c:pt idx="22" formatCode="0.00">
                  <c:v>0.49945800000000001</c:v>
                </c:pt>
                <c:pt idx="23" formatCode="0.00">
                  <c:v>0.50031499999999995</c:v>
                </c:pt>
                <c:pt idx="24" formatCode="0.00">
                  <c:v>0.50120500000000001</c:v>
                </c:pt>
                <c:pt idx="25" formatCode="0.00">
                  <c:v>0.50211700000000004</c:v>
                </c:pt>
                <c:pt idx="26" formatCode="0.00">
                  <c:v>0.50307000000000002</c:v>
                </c:pt>
              </c:numCache>
            </c:numRef>
          </c:val>
        </c:ser>
        <c:dLbls>
          <c:showLegendKey val="0"/>
          <c:showVal val="0"/>
          <c:showCatName val="0"/>
          <c:showSerName val="0"/>
          <c:showPercent val="0"/>
          <c:showBubbleSize val="0"/>
        </c:dLbls>
        <c:axId val="168086528"/>
        <c:axId val="168084992"/>
      </c:areaChart>
      <c:catAx>
        <c:axId val="168077184"/>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6705736448620002"/>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8083456"/>
        <c:crosses val="autoZero"/>
        <c:auto val="1"/>
        <c:lblAlgn val="ctr"/>
        <c:lblOffset val="100"/>
        <c:tickLblSkip val="1"/>
        <c:tickMarkSkip val="1"/>
        <c:noMultiLvlLbl val="1"/>
      </c:catAx>
      <c:valAx>
        <c:axId val="168083456"/>
        <c:scaling>
          <c:orientation val="minMax"/>
          <c:max val="7"/>
          <c:min val="0"/>
        </c:scaling>
        <c:delete val="1"/>
        <c:axPos val="l"/>
        <c:numFmt formatCode="#,##0" sourceLinked="0"/>
        <c:majorTickMark val="out"/>
        <c:minorTickMark val="none"/>
        <c:tickLblPos val="low"/>
        <c:crossAx val="168077184"/>
        <c:crosses val="autoZero"/>
        <c:crossBetween val="midCat"/>
        <c:majorUnit val="1"/>
        <c:minorUnit val="1"/>
      </c:valAx>
      <c:valAx>
        <c:axId val="168084992"/>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168086528"/>
        <c:crosses val="max"/>
        <c:crossBetween val="midCat"/>
        <c:majorUnit val="0.5"/>
      </c:valAx>
      <c:catAx>
        <c:axId val="168086528"/>
        <c:scaling>
          <c:orientation val="minMax"/>
        </c:scaling>
        <c:delete val="1"/>
        <c:axPos val="b"/>
        <c:numFmt formatCode="General" sourceLinked="1"/>
        <c:majorTickMark val="out"/>
        <c:minorTickMark val="none"/>
        <c:tickLblPos val="nextTo"/>
        <c:crossAx val="168084992"/>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data'!$C$6</c:f>
              <c:strCache>
                <c:ptCount val="1"/>
                <c:pt idx="0">
                  <c:v>Clydeplan</c:v>
                </c:pt>
              </c:strCache>
            </c:strRef>
          </c:tx>
          <c:spPr>
            <a:solidFill>
              <a:schemeClr val="bg1">
                <a:lumMod val="65000"/>
              </a:schemeClr>
            </a:solidFill>
            <a:ln w="5715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data'!$C$7:$C$21,'Fig 7 data'!$C$24,'Fig 7 data'!$F$25:$F$34)</c:f>
              <c:numCache>
                <c:formatCode>0.00</c:formatCode>
                <c:ptCount val="26"/>
                <c:pt idx="0">
                  <c:v>1.7450840000000001</c:v>
                </c:pt>
                <c:pt idx="1">
                  <c:v>1.7406330000000001</c:v>
                </c:pt>
                <c:pt idx="2">
                  <c:v>1.7400279999999999</c:v>
                </c:pt>
                <c:pt idx="3">
                  <c:v>1.7417</c:v>
                </c:pt>
                <c:pt idx="4">
                  <c:v>1.7430030000000001</c:v>
                </c:pt>
                <c:pt idx="5">
                  <c:v>1.7505660000000001</c:v>
                </c:pt>
                <c:pt idx="6">
                  <c:v>1.7584960000000001</c:v>
                </c:pt>
                <c:pt idx="7">
                  <c:v>1.7667409999999999</c:v>
                </c:pt>
                <c:pt idx="8">
                  <c:v>1.7743960000000001</c:v>
                </c:pt>
                <c:pt idx="9">
                  <c:v>1.784138</c:v>
                </c:pt>
                <c:pt idx="10">
                  <c:v>1.7865230000000001</c:v>
                </c:pt>
                <c:pt idx="11">
                  <c:v>1.787536</c:v>
                </c:pt>
                <c:pt idx="12">
                  <c:v>1.7929010000000001</c:v>
                </c:pt>
                <c:pt idx="13">
                  <c:v>1.8014060000000001</c:v>
                </c:pt>
                <c:pt idx="14">
                  <c:v>1.814853</c:v>
                </c:pt>
                <c:pt idx="15">
                  <c:v>1.814853</c:v>
                </c:pt>
              </c:numCache>
            </c:numRef>
          </c:val>
        </c:ser>
        <c:dLbls>
          <c:showLegendKey val="0"/>
          <c:showVal val="0"/>
          <c:showCatName val="0"/>
          <c:showSerName val="0"/>
          <c:showPercent val="0"/>
          <c:showBubbleSize val="0"/>
        </c:dLbls>
        <c:axId val="169325696"/>
        <c:axId val="169327616"/>
      </c:areaChart>
      <c:areaChart>
        <c:grouping val="standard"/>
        <c:varyColors val="0"/>
        <c:ser>
          <c:idx val="2"/>
          <c:order val="1"/>
          <c:tx>
            <c:strRef>
              <c:f>'Fig 7 data'!$C$6</c:f>
              <c:strCache>
                <c:ptCount val="1"/>
                <c:pt idx="0">
                  <c:v>Clydeplan</c:v>
                </c:pt>
              </c:strCache>
            </c:strRef>
          </c:tx>
          <c:spPr>
            <a:solidFill>
              <a:srgbClr val="1C625B"/>
            </a:solidFill>
            <a:ln w="63500">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data'!$C$24:$C$34)</c:f>
              <c:numCache>
                <c:formatCode>General</c:formatCode>
                <c:ptCount val="27"/>
                <c:pt idx="16" formatCode="0.00">
                  <c:v>1.814853</c:v>
                </c:pt>
                <c:pt idx="17" formatCode="0.00">
                  <c:v>1.821123</c:v>
                </c:pt>
                <c:pt idx="18" formatCode="0.00">
                  <c:v>1.828268</c:v>
                </c:pt>
                <c:pt idx="19" formatCode="0.00">
                  <c:v>1.8346100000000001</c:v>
                </c:pt>
                <c:pt idx="20" formatCode="0.00">
                  <c:v>1.8406199999999999</c:v>
                </c:pt>
                <c:pt idx="21" formatCode="0.00">
                  <c:v>1.8457669999999999</c:v>
                </c:pt>
                <c:pt idx="22" formatCode="0.00">
                  <c:v>1.84944</c:v>
                </c:pt>
                <c:pt idx="23" formatCode="0.00">
                  <c:v>1.8528180000000001</c:v>
                </c:pt>
                <c:pt idx="24" formatCode="0.00">
                  <c:v>1.856249</c:v>
                </c:pt>
                <c:pt idx="25" formatCode="0.00">
                  <c:v>1.859613</c:v>
                </c:pt>
                <c:pt idx="26" formatCode="0.00">
                  <c:v>1.862922</c:v>
                </c:pt>
              </c:numCache>
            </c:numRef>
          </c:val>
        </c:ser>
        <c:dLbls>
          <c:showLegendKey val="0"/>
          <c:showVal val="0"/>
          <c:showCatName val="0"/>
          <c:showSerName val="0"/>
          <c:showPercent val="0"/>
          <c:showBubbleSize val="0"/>
        </c:dLbls>
        <c:axId val="169335424"/>
        <c:axId val="169333888"/>
      </c:areaChart>
      <c:catAx>
        <c:axId val="169325696"/>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1982664852331222"/>
              <c:y val="0.92397714967372568"/>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9327616"/>
        <c:crosses val="autoZero"/>
        <c:auto val="1"/>
        <c:lblAlgn val="ctr"/>
        <c:lblOffset val="100"/>
        <c:tickLblSkip val="1"/>
        <c:tickMarkSkip val="1"/>
        <c:noMultiLvlLbl val="1"/>
      </c:catAx>
      <c:valAx>
        <c:axId val="169327616"/>
        <c:scaling>
          <c:orientation val="minMax"/>
          <c:max val="7"/>
          <c:min val="0"/>
        </c:scaling>
        <c:delete val="1"/>
        <c:axPos val="l"/>
        <c:title>
          <c:tx>
            <c:rich>
              <a:bodyPr rot="-5400000" vert="horz"/>
              <a:lstStyle/>
              <a:p>
                <a:pPr>
                  <a:defRPr b="1">
                    <a:solidFill>
                      <a:schemeClr val="tx1">
                        <a:lumMod val="65000"/>
                        <a:lumOff val="35000"/>
                      </a:schemeClr>
                    </a:solidFill>
                  </a:defRPr>
                </a:pPr>
                <a:r>
                  <a:rPr lang="en-GB" b="1">
                    <a:solidFill>
                      <a:schemeClr val="tx1">
                        <a:lumMod val="65000"/>
                        <a:lumOff val="35000"/>
                      </a:schemeClr>
                    </a:solidFill>
                  </a:rPr>
                  <a:t>Persons (millions)</a:t>
                </a:r>
              </a:p>
            </c:rich>
          </c:tx>
          <c:layout>
            <c:manualLayout>
              <c:xMode val="edge"/>
              <c:yMode val="edge"/>
              <c:x val="7.8131592930263168E-3"/>
              <c:y val="0.28969179958044"/>
            </c:manualLayout>
          </c:layout>
          <c:overlay val="0"/>
        </c:title>
        <c:numFmt formatCode="#,##0" sourceLinked="0"/>
        <c:majorTickMark val="out"/>
        <c:minorTickMark val="none"/>
        <c:tickLblPos val="low"/>
        <c:crossAx val="169325696"/>
        <c:crosses val="autoZero"/>
        <c:crossBetween val="midCat"/>
        <c:majorUnit val="1"/>
        <c:minorUnit val="1"/>
      </c:valAx>
      <c:valAx>
        <c:axId val="169333888"/>
        <c:scaling>
          <c:orientation val="minMax"/>
          <c:max val="2"/>
          <c:min val="0"/>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169335424"/>
        <c:crosses val="max"/>
        <c:crossBetween val="midCat"/>
        <c:majorUnit val="0.5"/>
      </c:valAx>
      <c:catAx>
        <c:axId val="169335424"/>
        <c:scaling>
          <c:orientation val="minMax"/>
        </c:scaling>
        <c:delete val="1"/>
        <c:axPos val="b"/>
        <c:numFmt formatCode="General" sourceLinked="1"/>
        <c:majorTickMark val="out"/>
        <c:minorTickMark val="none"/>
        <c:tickLblPos val="nextTo"/>
        <c:crossAx val="16933388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8 data'!$B$5</c:f>
              <c:strCache>
                <c:ptCount val="1"/>
                <c:pt idx="0">
                  <c:v>Cairngorms National Park</c:v>
                </c:pt>
              </c:strCache>
            </c:strRef>
          </c:tx>
          <c:spPr>
            <a:solidFill>
              <a:schemeClr val="bg1">
                <a:lumMod val="65000"/>
              </a:schemeClr>
            </a:solidFill>
            <a:ln w="63500">
              <a:solidFill>
                <a:schemeClr val="bg1">
                  <a:lumMod val="65000"/>
                </a:schemeClr>
              </a:solidFill>
              <a:prstDash val="solid"/>
            </a:ln>
          </c:spPr>
          <c:cat>
            <c:numRef>
              <c:f>('Fig 8 data'!$A$6,'Fig 8 data'!$D$7:$D$20,'Fig 8 data'!$D$23:$D$47,'Fig 8 data'!$A$48)</c:f>
              <c:numCache>
                <c:formatCode>General</c:formatCode>
                <c:ptCount val="41"/>
                <c:pt idx="0">
                  <c:v>2002</c:v>
                </c:pt>
                <c:pt idx="40">
                  <c:v>2041</c:v>
                </c:pt>
              </c:numCache>
            </c:numRef>
          </c:cat>
          <c:val>
            <c:numRef>
              <c:f>('Fig 8 data'!$B$6:$B$20,'Fig 8 data'!$B$23,'Fig 8 data'!$D$24:$D$33)</c:f>
              <c:numCache>
                <c:formatCode>0.0</c:formatCode>
                <c:ptCount val="26"/>
                <c:pt idx="0">
                  <c:v>16.795999999999999</c:v>
                </c:pt>
                <c:pt idx="1">
                  <c:v>17.172999999999998</c:v>
                </c:pt>
                <c:pt idx="2">
                  <c:v>17.443999999999999</c:v>
                </c:pt>
                <c:pt idx="3">
                  <c:v>17.722000000000001</c:v>
                </c:pt>
                <c:pt idx="4">
                  <c:v>18.021999999999998</c:v>
                </c:pt>
                <c:pt idx="5">
                  <c:v>18.274000000000001</c:v>
                </c:pt>
                <c:pt idx="6">
                  <c:v>18.457999999999998</c:v>
                </c:pt>
                <c:pt idx="7">
                  <c:v>18.48</c:v>
                </c:pt>
                <c:pt idx="8">
                  <c:v>18.786999999999999</c:v>
                </c:pt>
                <c:pt idx="9">
                  <c:v>18.911999999999999</c:v>
                </c:pt>
                <c:pt idx="10">
                  <c:v>18.928000000000001</c:v>
                </c:pt>
                <c:pt idx="11">
                  <c:v>18.863</c:v>
                </c:pt>
                <c:pt idx="12">
                  <c:v>19.010000000000002</c:v>
                </c:pt>
                <c:pt idx="13">
                  <c:v>19.004000000000001</c:v>
                </c:pt>
                <c:pt idx="14">
                  <c:v>19.006</c:v>
                </c:pt>
                <c:pt idx="15">
                  <c:v>19.006</c:v>
                </c:pt>
              </c:numCache>
            </c:numRef>
          </c:val>
        </c:ser>
        <c:dLbls>
          <c:showLegendKey val="0"/>
          <c:showVal val="0"/>
          <c:showCatName val="0"/>
          <c:showSerName val="0"/>
          <c:showPercent val="0"/>
          <c:showBubbleSize val="0"/>
        </c:dLbls>
        <c:axId val="165615488"/>
        <c:axId val="165634048"/>
      </c:areaChart>
      <c:areaChart>
        <c:grouping val="standard"/>
        <c:varyColors val="0"/>
        <c:ser>
          <c:idx val="2"/>
          <c:order val="1"/>
          <c:tx>
            <c:strRef>
              <c:f>'Fig 8 data'!$B$5</c:f>
              <c:strCache>
                <c:ptCount val="1"/>
                <c:pt idx="0">
                  <c:v>Cairngorms National Park</c:v>
                </c:pt>
              </c:strCache>
            </c:strRef>
          </c:tx>
          <c:spPr>
            <a:solidFill>
              <a:srgbClr val="1C625B"/>
            </a:solidFill>
            <a:ln w="63500">
              <a:solidFill>
                <a:srgbClr val="1C625B"/>
              </a:solidFill>
              <a:prstDash val="solid"/>
            </a:ln>
          </c:spPr>
          <c:cat>
            <c:numRef>
              <c:f>('Fig 8 data'!$A$6,'Fig 8 data'!$D$7:$D$20,'Fig 8 data'!$D$23:$D$47,'Fig 8 data'!$A$48)</c:f>
              <c:numCache>
                <c:formatCode>General</c:formatCode>
                <c:ptCount val="41"/>
                <c:pt idx="0">
                  <c:v>2002</c:v>
                </c:pt>
                <c:pt idx="40">
                  <c:v>2041</c:v>
                </c:pt>
              </c:numCache>
            </c:numRef>
          </c:cat>
          <c:val>
            <c:numRef>
              <c:f>('Fig 8 data'!$D$6:$D$21,'Fig 8 data'!$B$23:$B$33)</c:f>
              <c:numCache>
                <c:formatCode>General</c:formatCode>
                <c:ptCount val="27"/>
                <c:pt idx="16" formatCode="0.0">
                  <c:v>19.006</c:v>
                </c:pt>
                <c:pt idx="17" formatCode="0.0">
                  <c:v>18.966000000000001</c:v>
                </c:pt>
                <c:pt idx="18" formatCode="0.0">
                  <c:v>18.962</c:v>
                </c:pt>
                <c:pt idx="19" formatCode="0.0">
                  <c:v>18.954999999999998</c:v>
                </c:pt>
                <c:pt idx="20" formatCode="0.0">
                  <c:v>18.959</c:v>
                </c:pt>
                <c:pt idx="21" formatCode="0.0">
                  <c:v>18.946000000000002</c:v>
                </c:pt>
                <c:pt idx="22" formatCode="0.0">
                  <c:v>18.940000000000001</c:v>
                </c:pt>
                <c:pt idx="23" formatCode="0.0">
                  <c:v>18.93</c:v>
                </c:pt>
                <c:pt idx="24" formatCode="0.0">
                  <c:v>18.920000000000002</c:v>
                </c:pt>
                <c:pt idx="25" formatCode="0.0">
                  <c:v>18.911999999999999</c:v>
                </c:pt>
                <c:pt idx="26" formatCode="0.0">
                  <c:v>18.904</c:v>
                </c:pt>
              </c:numCache>
            </c:numRef>
          </c:val>
        </c:ser>
        <c:dLbls>
          <c:showLegendKey val="0"/>
          <c:showVal val="0"/>
          <c:showCatName val="0"/>
          <c:showSerName val="0"/>
          <c:showPercent val="0"/>
          <c:showBubbleSize val="0"/>
        </c:dLbls>
        <c:axId val="165637504"/>
        <c:axId val="165635968"/>
      </c:areaChart>
      <c:catAx>
        <c:axId val="165615488"/>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8499793350949929"/>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5634048"/>
        <c:crosses val="autoZero"/>
        <c:auto val="1"/>
        <c:lblAlgn val="ctr"/>
        <c:lblOffset val="100"/>
        <c:tickLblSkip val="1"/>
        <c:tickMarkSkip val="1"/>
        <c:noMultiLvlLbl val="1"/>
      </c:catAx>
      <c:valAx>
        <c:axId val="165634048"/>
        <c:scaling>
          <c:orientation val="minMax"/>
          <c:max val="7"/>
          <c:min val="0"/>
        </c:scaling>
        <c:delete val="1"/>
        <c:axPos val="l"/>
        <c:title>
          <c:tx>
            <c:rich>
              <a:bodyPr/>
              <a:lstStyle/>
              <a:p>
                <a:pPr>
                  <a:defRPr sz="1200" b="1" i="0" u="none" strike="noStrike" baseline="0">
                    <a:solidFill>
                      <a:schemeClr val="tx1">
                        <a:lumMod val="65000"/>
                        <a:lumOff val="35000"/>
                      </a:schemeClr>
                    </a:solidFill>
                    <a:latin typeface="Arial"/>
                    <a:ea typeface="Arial"/>
                    <a:cs typeface="Arial"/>
                  </a:defRPr>
                </a:pPr>
                <a:r>
                  <a:rPr lang="en-GB" b="1">
                    <a:solidFill>
                      <a:schemeClr val="tx1">
                        <a:lumMod val="65000"/>
                        <a:lumOff val="35000"/>
                      </a:schemeClr>
                    </a:solidFill>
                  </a:rPr>
                  <a:t>Persons (1,000s)</a:t>
                </a:r>
              </a:p>
            </c:rich>
          </c:tx>
          <c:layout>
            <c:manualLayout>
              <c:xMode val="edge"/>
              <c:yMode val="edge"/>
              <c:x val="1.9088005642360606E-3"/>
              <c:y val="0.33053038853355265"/>
            </c:manualLayout>
          </c:layout>
          <c:overlay val="0"/>
          <c:spPr>
            <a:noFill/>
            <a:ln w="25400">
              <a:noFill/>
            </a:ln>
          </c:spPr>
        </c:title>
        <c:numFmt formatCode="#,##0" sourceLinked="0"/>
        <c:majorTickMark val="out"/>
        <c:minorTickMark val="none"/>
        <c:tickLblPos val="low"/>
        <c:crossAx val="165615488"/>
        <c:crosses val="autoZero"/>
        <c:crossBetween val="midCat"/>
        <c:majorUnit val="1"/>
        <c:minorUnit val="1"/>
      </c:valAx>
      <c:valAx>
        <c:axId val="165635968"/>
        <c:scaling>
          <c:orientation val="minMax"/>
          <c:max val="20"/>
          <c:min val="0"/>
        </c:scaling>
        <c:delete val="0"/>
        <c:axPos val="r"/>
        <c:numFmt formatCode="General" sourceLinked="1"/>
        <c:majorTickMark val="out"/>
        <c:minorTickMark val="none"/>
        <c:tickLblPos val="low"/>
        <c:spPr>
          <a:ln>
            <a:noFill/>
          </a:ln>
        </c:spPr>
        <c:txPr>
          <a:bodyPr/>
          <a:lstStyle/>
          <a:p>
            <a:pPr>
              <a:defRPr sz="1200" b="1">
                <a:solidFill>
                  <a:schemeClr val="tx1">
                    <a:lumMod val="50000"/>
                    <a:lumOff val="50000"/>
                  </a:schemeClr>
                </a:solidFill>
              </a:defRPr>
            </a:pPr>
            <a:endParaRPr lang="en-US"/>
          </a:p>
        </c:txPr>
        <c:crossAx val="165637504"/>
        <c:crosses val="max"/>
        <c:crossBetween val="midCat"/>
        <c:majorUnit val="2"/>
      </c:valAx>
      <c:catAx>
        <c:axId val="165637504"/>
        <c:scaling>
          <c:orientation val="minMax"/>
        </c:scaling>
        <c:delete val="1"/>
        <c:axPos val="b"/>
        <c:numFmt formatCode="General" sourceLinked="1"/>
        <c:majorTickMark val="out"/>
        <c:minorTickMark val="none"/>
        <c:tickLblPos val="nextTo"/>
        <c:crossAx val="16563596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4262110209417098"/>
          <c:w val="0.80020183789960431"/>
          <c:h val="0.64436183205216979"/>
        </c:manualLayout>
      </c:layout>
      <c:areaChart>
        <c:grouping val="standard"/>
        <c:varyColors val="0"/>
        <c:ser>
          <c:idx val="0"/>
          <c:order val="0"/>
          <c:tx>
            <c:strRef>
              <c:f>'Fig 8 data'!$C$5</c:f>
              <c:strCache>
                <c:ptCount val="1"/>
                <c:pt idx="0">
                  <c:v>Loch Lomond and The Trossachs Na</c:v>
                </c:pt>
              </c:strCache>
            </c:strRef>
          </c:tx>
          <c:spPr>
            <a:solidFill>
              <a:schemeClr val="bg1">
                <a:lumMod val="65000"/>
              </a:schemeClr>
            </a:solidFill>
            <a:ln w="63500">
              <a:solidFill>
                <a:schemeClr val="bg1">
                  <a:lumMod val="65000"/>
                </a:schemeClr>
              </a:solidFill>
              <a:prstDash val="solid"/>
            </a:ln>
          </c:spPr>
          <c:cat>
            <c:numRef>
              <c:f>('Fig 8 data'!$A$6,'Fig 8 data'!$D$7:$D$20,'Fig 8 data'!$D$23:$D$47,'Fig 8 data'!$A$48)</c:f>
              <c:numCache>
                <c:formatCode>General</c:formatCode>
                <c:ptCount val="41"/>
                <c:pt idx="0">
                  <c:v>2002</c:v>
                </c:pt>
                <c:pt idx="40">
                  <c:v>2041</c:v>
                </c:pt>
              </c:numCache>
            </c:numRef>
          </c:cat>
          <c:val>
            <c:numRef>
              <c:f>('Fig 8 data'!$C$6:$C$20,'Fig 8 data'!$C$23,'Fig 8 data'!$D$24:$D$33)</c:f>
              <c:numCache>
                <c:formatCode>0.0</c:formatCode>
                <c:ptCount val="26"/>
                <c:pt idx="0">
                  <c:v>15.407</c:v>
                </c:pt>
                <c:pt idx="1">
                  <c:v>15.331</c:v>
                </c:pt>
                <c:pt idx="2">
                  <c:v>15.502000000000001</c:v>
                </c:pt>
                <c:pt idx="3">
                  <c:v>15.537000000000001</c:v>
                </c:pt>
                <c:pt idx="4">
                  <c:v>15.471</c:v>
                </c:pt>
                <c:pt idx="5">
                  <c:v>15.305999999999999</c:v>
                </c:pt>
                <c:pt idx="6">
                  <c:v>15.233000000000001</c:v>
                </c:pt>
                <c:pt idx="7">
                  <c:v>15.038</c:v>
                </c:pt>
                <c:pt idx="8">
                  <c:v>14.991</c:v>
                </c:pt>
                <c:pt idx="9">
                  <c:v>14.997999999999999</c:v>
                </c:pt>
                <c:pt idx="10">
                  <c:v>15.019</c:v>
                </c:pt>
                <c:pt idx="11">
                  <c:v>14.929</c:v>
                </c:pt>
                <c:pt idx="12">
                  <c:v>14.928000000000001</c:v>
                </c:pt>
                <c:pt idx="13">
                  <c:v>14.888</c:v>
                </c:pt>
                <c:pt idx="14">
                  <c:v>14.917</c:v>
                </c:pt>
                <c:pt idx="15">
                  <c:v>14.917</c:v>
                </c:pt>
              </c:numCache>
            </c:numRef>
          </c:val>
        </c:ser>
        <c:dLbls>
          <c:showLegendKey val="0"/>
          <c:showVal val="0"/>
          <c:showCatName val="0"/>
          <c:showSerName val="0"/>
          <c:showPercent val="0"/>
          <c:showBubbleSize val="0"/>
        </c:dLbls>
        <c:axId val="171075840"/>
        <c:axId val="171078016"/>
      </c:areaChart>
      <c:areaChart>
        <c:grouping val="standard"/>
        <c:varyColors val="0"/>
        <c:ser>
          <c:idx val="2"/>
          <c:order val="1"/>
          <c:tx>
            <c:strRef>
              <c:f>'Fig 8 data'!$C$5</c:f>
              <c:strCache>
                <c:ptCount val="1"/>
                <c:pt idx="0">
                  <c:v>Loch Lomond and The Trossachs Na</c:v>
                </c:pt>
              </c:strCache>
            </c:strRef>
          </c:tx>
          <c:spPr>
            <a:solidFill>
              <a:srgbClr val="1C625B"/>
            </a:solidFill>
            <a:ln w="63500">
              <a:solidFill>
                <a:srgbClr val="1C625B"/>
              </a:solidFill>
              <a:prstDash val="solid"/>
            </a:ln>
          </c:spPr>
          <c:cat>
            <c:numRef>
              <c:f>('Fig 8 data'!$A$6,'Fig 8 data'!$D$7:$D$20,'Fig 8 data'!$D$23:$D$47,'Fig 8 data'!$A$48)</c:f>
              <c:numCache>
                <c:formatCode>General</c:formatCode>
                <c:ptCount val="41"/>
                <c:pt idx="0">
                  <c:v>2002</c:v>
                </c:pt>
                <c:pt idx="40">
                  <c:v>2041</c:v>
                </c:pt>
              </c:numCache>
            </c:numRef>
          </c:cat>
          <c:val>
            <c:numRef>
              <c:f>('Fig 8 data'!$D$6:$D$21,'Fig 8 data'!$C$23:$C$33)</c:f>
              <c:numCache>
                <c:formatCode>General</c:formatCode>
                <c:ptCount val="27"/>
                <c:pt idx="16" formatCode="0.0">
                  <c:v>14.917</c:v>
                </c:pt>
                <c:pt idx="17" formatCode="0.0">
                  <c:v>14.805999999999999</c:v>
                </c:pt>
                <c:pt idx="18" formatCode="0.0">
                  <c:v>14.702</c:v>
                </c:pt>
                <c:pt idx="19" formatCode="0.0">
                  <c:v>14.593</c:v>
                </c:pt>
                <c:pt idx="20" formatCode="0.0">
                  <c:v>14.487</c:v>
                </c:pt>
                <c:pt idx="21" formatCode="0.0">
                  <c:v>14.379</c:v>
                </c:pt>
                <c:pt idx="22" formatCode="0.0">
                  <c:v>14.278</c:v>
                </c:pt>
                <c:pt idx="23" formatCode="0.0">
                  <c:v>14.166</c:v>
                </c:pt>
                <c:pt idx="24" formatCode="0.0">
                  <c:v>14.048</c:v>
                </c:pt>
                <c:pt idx="25" formatCode="0.0">
                  <c:v>13.928000000000001</c:v>
                </c:pt>
                <c:pt idx="26" formatCode="0.0">
                  <c:v>13.802</c:v>
                </c:pt>
              </c:numCache>
            </c:numRef>
          </c:val>
        </c:ser>
        <c:dLbls>
          <c:showLegendKey val="0"/>
          <c:showVal val="0"/>
          <c:showCatName val="0"/>
          <c:showSerName val="0"/>
          <c:showPercent val="0"/>
          <c:showBubbleSize val="0"/>
        </c:dLbls>
        <c:axId val="171081088"/>
        <c:axId val="171079552"/>
      </c:areaChart>
      <c:catAx>
        <c:axId val="171075840"/>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3159980298205871"/>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1078016"/>
        <c:crosses val="autoZero"/>
        <c:auto val="1"/>
        <c:lblAlgn val="ctr"/>
        <c:lblOffset val="100"/>
        <c:tickLblSkip val="1"/>
        <c:tickMarkSkip val="1"/>
        <c:noMultiLvlLbl val="1"/>
      </c:catAx>
      <c:valAx>
        <c:axId val="171078016"/>
        <c:scaling>
          <c:orientation val="minMax"/>
          <c:max val="7"/>
          <c:min val="0"/>
        </c:scaling>
        <c:delete val="1"/>
        <c:axPos val="l"/>
        <c:numFmt formatCode="#,##0" sourceLinked="0"/>
        <c:majorTickMark val="out"/>
        <c:minorTickMark val="none"/>
        <c:tickLblPos val="low"/>
        <c:crossAx val="171075840"/>
        <c:crosses val="autoZero"/>
        <c:crossBetween val="midCat"/>
        <c:majorUnit val="1"/>
        <c:minorUnit val="1"/>
      </c:valAx>
      <c:valAx>
        <c:axId val="171079552"/>
        <c:scaling>
          <c:orientation val="minMax"/>
          <c:max val="20"/>
          <c:min val="0"/>
        </c:scaling>
        <c:delete val="0"/>
        <c:axPos val="r"/>
        <c:numFmt formatCode="General" sourceLinked="1"/>
        <c:majorTickMark val="out"/>
        <c:minorTickMark val="none"/>
        <c:tickLblPos val="low"/>
        <c:spPr>
          <a:ln>
            <a:noFill/>
          </a:ln>
        </c:spPr>
        <c:txPr>
          <a:bodyPr/>
          <a:lstStyle/>
          <a:p>
            <a:pPr>
              <a:defRPr sz="1200" b="0">
                <a:solidFill>
                  <a:schemeClr val="bg1"/>
                </a:solidFill>
              </a:defRPr>
            </a:pPr>
            <a:endParaRPr lang="en-US"/>
          </a:p>
        </c:txPr>
        <c:crossAx val="171081088"/>
        <c:crosses val="max"/>
        <c:crossBetween val="midCat"/>
        <c:majorUnit val="2"/>
      </c:valAx>
      <c:catAx>
        <c:axId val="171081088"/>
        <c:scaling>
          <c:orientation val="minMax"/>
        </c:scaling>
        <c:delete val="1"/>
        <c:axPos val="b"/>
        <c:numFmt formatCode="General" sourceLinked="1"/>
        <c:majorTickMark val="out"/>
        <c:minorTickMark val="none"/>
        <c:tickLblPos val="nextTo"/>
        <c:crossAx val="171079552"/>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26010324868332"/>
          <c:y val="9.4870395123576742E-2"/>
          <c:w val="0.72102466496323725"/>
          <c:h val="0.82706010536129493"/>
        </c:manualLayout>
      </c:layout>
      <c:barChart>
        <c:barDir val="bar"/>
        <c:grouping val="clustered"/>
        <c:varyColors val="0"/>
        <c:ser>
          <c:idx val="0"/>
          <c:order val="0"/>
          <c:spPr>
            <a:solidFill>
              <a:schemeClr val="bg1">
                <a:lumMod val="65000"/>
              </a:schemeClr>
            </a:solidFill>
            <a:ln w="12700">
              <a:noFill/>
              <a:prstDash val="solid"/>
            </a:ln>
          </c:spPr>
          <c:invertIfNegative val="0"/>
          <c:dPt>
            <c:idx val="11"/>
            <c:invertIfNegative val="0"/>
            <c:bubble3D val="0"/>
          </c:dPt>
          <c:dPt>
            <c:idx val="12"/>
            <c:invertIfNegative val="0"/>
            <c:bubble3D val="0"/>
          </c:dPt>
          <c:dPt>
            <c:idx val="14"/>
            <c:invertIfNegative val="0"/>
            <c:bubble3D val="0"/>
          </c:dPt>
          <c:dPt>
            <c:idx val="16"/>
            <c:invertIfNegative val="0"/>
            <c:bubble3D val="0"/>
            <c:spPr>
              <a:solidFill>
                <a:srgbClr val="1C625B"/>
              </a:solidFill>
              <a:ln w="12700">
                <a:noFill/>
                <a:prstDash val="solid"/>
              </a:ln>
            </c:spPr>
          </c:dPt>
          <c:dLbls>
            <c:dLbl>
              <c:idx val="12"/>
              <c:numFmt formatCode="\+##,##0.0&quot;%&quot;;\-##,##0.0&quot;%&quot;;0.0&quot;%&quot;" sourceLinked="0"/>
              <c:spPr>
                <a:noFill/>
              </c:spPr>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dLbl>
            <c:dLbl>
              <c:idx val="16"/>
              <c:numFmt formatCode="\+##,##0.0&quot;%&quot;;\-##,##0.0&quot;%&quot;;0.0&quot;%&quot;" sourceLinked="0"/>
              <c:spPr/>
              <c:txPr>
                <a:bodyPr/>
                <a:lstStyle/>
                <a:p>
                  <a:pPr>
                    <a:defRPr sz="1200" b="1">
                      <a:solidFill>
                        <a:srgbClr val="1C625B"/>
                      </a:solidFill>
                    </a:defRPr>
                  </a:pPr>
                  <a:endParaRPr lang="en-US"/>
                </a:p>
              </c:txPr>
              <c:showLegendKey val="0"/>
              <c:showVal val="1"/>
              <c:showCatName val="0"/>
              <c:showSerName val="0"/>
              <c:showPercent val="0"/>
              <c:showBubbleSize val="0"/>
            </c:dLbl>
            <c:numFmt formatCode="\+##,##0.0&quot;%&quot;;\-##,##0.0&quot;%&quot;;0.0&quot;%&quot;" sourceLinked="0"/>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showLeaderLines val="0"/>
          </c:dLbls>
          <c:cat>
            <c:strRef>
              <c:f>'Fig 9 data'!$A$7:$A$39</c:f>
              <c:strCache>
                <c:ptCount val="33"/>
                <c:pt idx="0">
                  <c:v>Aberdeen City</c:v>
                </c:pt>
                <c:pt idx="1">
                  <c:v>Aberdeenshire</c:v>
                </c:pt>
                <c:pt idx="2">
                  <c:v>Dundee City</c:v>
                </c:pt>
                <c:pt idx="3">
                  <c:v>Perth and Kinross</c:v>
                </c:pt>
                <c:pt idx="4">
                  <c:v>Shetland Islands</c:v>
                </c:pt>
                <c:pt idx="5">
                  <c:v>South Ayrshire</c:v>
                </c:pt>
                <c:pt idx="6">
                  <c:v>Angus</c:v>
                </c:pt>
                <c:pt idx="7">
                  <c:v>Fife</c:v>
                </c:pt>
                <c:pt idx="8">
                  <c:v>City of Edinburgh</c:v>
                </c:pt>
                <c:pt idx="9">
                  <c:v>Orkney Islands</c:v>
                </c:pt>
                <c:pt idx="10">
                  <c:v>Argyll and Bute</c:v>
                </c:pt>
                <c:pt idx="11">
                  <c:v>Highland</c:v>
                </c:pt>
                <c:pt idx="12">
                  <c:v>Na h-Eileanan Siar</c:v>
                </c:pt>
                <c:pt idx="13">
                  <c:v>Dumfries and Galloway</c:v>
                </c:pt>
                <c:pt idx="14">
                  <c:v>Scottish Borders</c:v>
                </c:pt>
                <c:pt idx="15">
                  <c:v>North Ayrshire</c:v>
                </c:pt>
                <c:pt idx="16">
                  <c:v>Scotland</c:v>
                </c:pt>
                <c:pt idx="17">
                  <c:v>South Lanarkshire</c:v>
                </c:pt>
                <c:pt idx="18">
                  <c:v>Falkirk</c:v>
                </c:pt>
                <c:pt idx="19">
                  <c:v>East Ayrshire</c:v>
                </c:pt>
                <c:pt idx="20">
                  <c:v>Inverclyde</c:v>
                </c:pt>
                <c:pt idx="21">
                  <c:v>Clackmannanshire</c:v>
                </c:pt>
                <c:pt idx="22">
                  <c:v>North Lanarkshire</c:v>
                </c:pt>
                <c:pt idx="23">
                  <c:v>Stirling</c:v>
                </c:pt>
                <c:pt idx="24">
                  <c:v>East Lothian</c:v>
                </c:pt>
                <c:pt idx="25">
                  <c:v>West Dunbartonshire</c:v>
                </c:pt>
                <c:pt idx="26">
                  <c:v>East Renfrewshire</c:v>
                </c:pt>
                <c:pt idx="27">
                  <c:v>East Dunbartonshire</c:v>
                </c:pt>
                <c:pt idx="28">
                  <c:v>Renfrewshire</c:v>
                </c:pt>
                <c:pt idx="29">
                  <c:v>West Lothian</c:v>
                </c:pt>
                <c:pt idx="30">
                  <c:v>Glasgow City</c:v>
                </c:pt>
                <c:pt idx="31">
                  <c:v>Moray</c:v>
                </c:pt>
                <c:pt idx="32">
                  <c:v>Midlothian</c:v>
                </c:pt>
              </c:strCache>
            </c:strRef>
          </c:cat>
          <c:val>
            <c:numRef>
              <c:f>'Fig 9 data'!$E$7:$E$39</c:f>
              <c:numCache>
                <c:formatCode>0.0</c:formatCode>
                <c:ptCount val="33"/>
                <c:pt idx="0">
                  <c:v>-4.7475802241053904</c:v>
                </c:pt>
                <c:pt idx="1">
                  <c:v>-2.5347037812281998</c:v>
                </c:pt>
                <c:pt idx="2">
                  <c:v>-1.49751952712687</c:v>
                </c:pt>
                <c:pt idx="3">
                  <c:v>-0.91616118396214496</c:v>
                </c:pt>
                <c:pt idx="4">
                  <c:v>-0.70088465319030702</c:v>
                </c:pt>
                <c:pt idx="5">
                  <c:v>-0.59479752806784403</c:v>
                </c:pt>
                <c:pt idx="6">
                  <c:v>-0.48845172552705801</c:v>
                </c:pt>
                <c:pt idx="7">
                  <c:v>-0.31896915927334202</c:v>
                </c:pt>
                <c:pt idx="8">
                  <c:v>-0.24261874900734401</c:v>
                </c:pt>
                <c:pt idx="9">
                  <c:v>-0.18641447667545699</c:v>
                </c:pt>
                <c:pt idx="10">
                  <c:v>-9.3769658987050294E-2</c:v>
                </c:pt>
                <c:pt idx="11">
                  <c:v>5.7827447923868902E-2</c:v>
                </c:pt>
                <c:pt idx="12">
                  <c:v>0.19949149227459401</c:v>
                </c:pt>
                <c:pt idx="13">
                  <c:v>0.351695088537194</c:v>
                </c:pt>
                <c:pt idx="14">
                  <c:v>0.445556903121479</c:v>
                </c:pt>
                <c:pt idx="15">
                  <c:v>0.529008562381445</c:v>
                </c:pt>
                <c:pt idx="16">
                  <c:v>0.54754109351778402</c:v>
                </c:pt>
                <c:pt idx="17">
                  <c:v>0.62914913003861705</c:v>
                </c:pt>
                <c:pt idx="18">
                  <c:v>0.70628820432124895</c:v>
                </c:pt>
                <c:pt idx="19">
                  <c:v>0.95229427630599195</c:v>
                </c:pt>
                <c:pt idx="20">
                  <c:v>0.96495413816870801</c:v>
                </c:pt>
                <c:pt idx="21">
                  <c:v>1.0598002080348601</c:v>
                </c:pt>
                <c:pt idx="22">
                  <c:v>1.0603925545525801</c:v>
                </c:pt>
                <c:pt idx="23">
                  <c:v>1.4930012329434199</c:v>
                </c:pt>
                <c:pt idx="24">
                  <c:v>1.5960888633259001</c:v>
                </c:pt>
                <c:pt idx="25">
                  <c:v>2.3732470334412099</c:v>
                </c:pt>
                <c:pt idx="26">
                  <c:v>2.4288786981047799</c:v>
                </c:pt>
                <c:pt idx="27">
                  <c:v>2.50996523543437</c:v>
                </c:pt>
                <c:pt idx="28">
                  <c:v>2.5819384241095098</c:v>
                </c:pt>
                <c:pt idx="29">
                  <c:v>3.0317179198196702</c:v>
                </c:pt>
                <c:pt idx="30">
                  <c:v>3.1220830223233902</c:v>
                </c:pt>
                <c:pt idx="31">
                  <c:v>3.1431334622824001</c:v>
                </c:pt>
                <c:pt idx="32">
                  <c:v>3.22282189668466</c:v>
                </c:pt>
              </c:numCache>
            </c:numRef>
          </c:val>
        </c:ser>
        <c:dLbls>
          <c:showLegendKey val="0"/>
          <c:showVal val="0"/>
          <c:showCatName val="0"/>
          <c:showSerName val="0"/>
          <c:showPercent val="0"/>
          <c:showBubbleSize val="0"/>
        </c:dLbls>
        <c:gapWidth val="30"/>
        <c:axId val="167945728"/>
        <c:axId val="167947264"/>
      </c:barChart>
      <c:catAx>
        <c:axId val="167945728"/>
        <c:scaling>
          <c:orientation val="minMax"/>
        </c:scaling>
        <c:delete val="0"/>
        <c:axPos val="l"/>
        <c:numFmt formatCode="#,##0" sourceLinked="1"/>
        <c:majorTickMark val="out"/>
        <c:minorTickMark val="none"/>
        <c:tickLblPos val="low"/>
        <c:spPr>
          <a:ln w="3175">
            <a:noFill/>
            <a:prstDash val="solid"/>
          </a:ln>
        </c:spPr>
        <c:txPr>
          <a:bodyPr rot="0" vert="horz"/>
          <a:lstStyle/>
          <a:p>
            <a:pPr>
              <a:defRPr sz="1000"/>
            </a:pPr>
            <a:endParaRPr lang="en-US"/>
          </a:p>
        </c:txPr>
        <c:crossAx val="167947264"/>
        <c:crosses val="autoZero"/>
        <c:auto val="1"/>
        <c:lblAlgn val="ctr"/>
        <c:lblOffset val="100"/>
        <c:noMultiLvlLbl val="0"/>
      </c:catAx>
      <c:valAx>
        <c:axId val="167947264"/>
        <c:scaling>
          <c:orientation val="minMax"/>
          <c:max val="6"/>
          <c:min val="-6"/>
        </c:scaling>
        <c:delete val="0"/>
        <c:axPos val="b"/>
        <c:title>
          <c:tx>
            <c:rich>
              <a:bodyPr/>
              <a:lstStyle/>
              <a:p>
                <a:pPr>
                  <a:defRPr b="1">
                    <a:solidFill>
                      <a:srgbClr val="595959"/>
                    </a:solidFill>
                  </a:defRPr>
                </a:pPr>
                <a:r>
                  <a:rPr lang="en-GB" b="1">
                    <a:solidFill>
                      <a:srgbClr val="595959"/>
                    </a:solidFill>
                  </a:rPr>
                  <a:t>Percentage change</a:t>
                </a:r>
              </a:p>
            </c:rich>
          </c:tx>
          <c:layout>
            <c:manualLayout>
              <c:xMode val="edge"/>
              <c:yMode val="edge"/>
              <c:x val="0.46482429896912159"/>
              <c:y val="0.965067988489390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050" b="1">
                <a:solidFill>
                  <a:srgbClr val="595959"/>
                </a:solidFill>
              </a:defRPr>
            </a:pPr>
            <a:endParaRPr lang="en-US"/>
          </a:p>
        </c:txPr>
        <c:crossAx val="167945728"/>
        <c:crosses val="autoZero"/>
        <c:crossBetween val="between"/>
      </c:valAx>
      <c:spPr>
        <a:noFill/>
        <a:ln w="12700">
          <a:noFill/>
          <a:prstDash val="solid"/>
        </a:ln>
      </c:spPr>
    </c:plotArea>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234637336999543"/>
          <c:y val="7.7216515448259318E-2"/>
          <c:w val="0.62040858070407778"/>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6"/>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71254144"/>
        <c:axId val="171256064"/>
      </c:areaChart>
      <c:lineChart>
        <c:grouping val="standard"/>
        <c:varyColors val="0"/>
        <c:ser>
          <c:idx val="2"/>
          <c:order val="1"/>
          <c:tx>
            <c:strRef>
              <c:f>'Fig 10 data'!$D$4</c:f>
              <c:strCache>
                <c:ptCount val="1"/>
                <c:pt idx="0">
                  <c:v>HE</c:v>
                </c:pt>
              </c:strCache>
            </c:strRef>
          </c:tx>
          <c:spPr>
            <a:ln w="28575" cmpd="sng">
              <a:solidFill>
                <a:srgbClr val="1C625B"/>
              </a:solidFill>
              <a:prstDash val="lg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1.0517090997473621E-2"/>
                  <c:y val="-1.171875E-2"/>
                </c:manualLayout>
              </c:layout>
              <c:tx>
                <c:rich>
                  <a:bodyPr/>
                  <a:lstStyle/>
                  <a:p>
                    <a:r>
                      <a:rPr lang="en-US"/>
                      <a:t>HE</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data'!$D$6:$D$16</c:f>
              <c:numCache>
                <c:formatCode>#,##0.00</c:formatCode>
                <c:ptCount val="11"/>
                <c:pt idx="0">
                  <c:v>5.4047000000000001</c:v>
                </c:pt>
                <c:pt idx="1">
                  <c:v>5.4259979999999999</c:v>
                </c:pt>
                <c:pt idx="2">
                  <c:v>5.4502009999999999</c:v>
                </c:pt>
                <c:pt idx="3">
                  <c:v>5.4725330000000003</c:v>
                </c:pt>
                <c:pt idx="4">
                  <c:v>5.4938729999999998</c:v>
                </c:pt>
                <c:pt idx="5">
                  <c:v>5.5128079999999997</c:v>
                </c:pt>
                <c:pt idx="6">
                  <c:v>5.529204</c:v>
                </c:pt>
                <c:pt idx="7">
                  <c:v>5.5445039999999999</c:v>
                </c:pt>
                <c:pt idx="8">
                  <c:v>5.5596639999999997</c:v>
                </c:pt>
                <c:pt idx="9">
                  <c:v>5.5745889999999996</c:v>
                </c:pt>
                <c:pt idx="10">
                  <c:v>5.5891390000000003</c:v>
                </c:pt>
              </c:numCache>
            </c:numRef>
          </c:val>
          <c:smooth val="0"/>
        </c:ser>
        <c:ser>
          <c:idx val="3"/>
          <c:order val="2"/>
          <c:tx>
            <c:strRef>
              <c:f>'Fig 10 data'!$E$4</c:f>
              <c:strCache>
                <c:ptCount val="1"/>
                <c:pt idx="0">
                  <c:v>HF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0"/>
                  <c:y val="-1.5625E-2"/>
                </c:manualLayout>
              </c:layout>
              <c:tx>
                <c:rich>
                  <a:bodyPr/>
                  <a:lstStyle/>
                  <a:p>
                    <a:r>
                      <a:rPr lang="en-US"/>
                      <a:t>HF</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data'!$E$6:$E$16</c:f>
              <c:numCache>
                <c:formatCode>#,##0.00</c:formatCode>
                <c:ptCount val="11"/>
                <c:pt idx="0">
                  <c:v>5.4047000000000001</c:v>
                </c:pt>
                <c:pt idx="1">
                  <c:v>5.4259979999999999</c:v>
                </c:pt>
                <c:pt idx="2">
                  <c:v>5.4510399999999999</c:v>
                </c:pt>
                <c:pt idx="3">
                  <c:v>5.4754040000000002</c:v>
                </c:pt>
                <c:pt idx="4">
                  <c:v>5.4996099999999997</c:v>
                </c:pt>
                <c:pt idx="5">
                  <c:v>5.5222300000000004</c:v>
                </c:pt>
                <c:pt idx="6">
                  <c:v>5.5431559999999998</c:v>
                </c:pt>
                <c:pt idx="7">
                  <c:v>5.5632510000000002</c:v>
                </c:pt>
                <c:pt idx="8">
                  <c:v>5.5829880000000003</c:v>
                </c:pt>
                <c:pt idx="9">
                  <c:v>5.602303</c:v>
                </c:pt>
                <c:pt idx="10">
                  <c:v>5.6211099999999998</c:v>
                </c:pt>
              </c:numCache>
            </c:numRef>
          </c:val>
          <c:smooth val="0"/>
        </c:ser>
        <c:ser>
          <c:idx val="4"/>
          <c:order val="3"/>
          <c:tx>
            <c:strRef>
              <c:f>'Fig 10 data'!$F$4</c:f>
              <c:strCache>
                <c:ptCount val="1"/>
                <c:pt idx="0">
                  <c:v>LM</c:v>
                </c:pt>
              </c:strCache>
            </c:strRef>
          </c:tx>
          <c:spPr>
            <a:ln w="28575">
              <a:solidFill>
                <a:srgbClr val="1C625B"/>
              </a:solidFill>
              <a:prstDash val="solid"/>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tx>
                <c:rich>
                  <a:bodyPr/>
                  <a:lstStyle/>
                  <a:p>
                    <a:r>
                      <a:rPr lang="en-US"/>
                      <a:t>LM</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data'!$F$6:$F$16</c:f>
              <c:numCache>
                <c:formatCode>#,##0.00</c:formatCode>
                <c:ptCount val="11"/>
                <c:pt idx="0">
                  <c:v>5.4047000000000001</c:v>
                </c:pt>
                <c:pt idx="1">
                  <c:v>5.4217009999999997</c:v>
                </c:pt>
                <c:pt idx="2">
                  <c:v>5.4360989999999996</c:v>
                </c:pt>
                <c:pt idx="3">
                  <c:v>5.4484320000000004</c:v>
                </c:pt>
                <c:pt idx="4">
                  <c:v>5.4596169999999997</c:v>
                </c:pt>
                <c:pt idx="5">
                  <c:v>5.468153</c:v>
                </c:pt>
                <c:pt idx="6">
                  <c:v>5.473922</c:v>
                </c:pt>
                <c:pt idx="7">
                  <c:v>5.4783350000000004</c:v>
                </c:pt>
                <c:pt idx="8">
                  <c:v>5.4823259999999996</c:v>
                </c:pt>
                <c:pt idx="9">
                  <c:v>5.4857839999999998</c:v>
                </c:pt>
                <c:pt idx="10">
                  <c:v>5.4885380000000001</c:v>
                </c:pt>
              </c:numCache>
            </c:numRef>
          </c:val>
          <c:smooth val="0"/>
        </c:ser>
        <c:ser>
          <c:idx val="5"/>
          <c:order val="4"/>
          <c:tx>
            <c:strRef>
              <c:f>'Fig 10 data'!$G$4</c:f>
              <c:strCache>
                <c:ptCount val="1"/>
                <c:pt idx="0">
                  <c:v>LE</c:v>
                </c:pt>
              </c:strCache>
            </c:strRef>
          </c:tx>
          <c:spPr>
            <a:ln w="28575">
              <a:solidFill>
                <a:srgbClr val="1C625B"/>
              </a:solidFill>
              <a:prstDash val="lg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7.8878182481052165E-3"/>
                  <c:y val="7.8125E-3"/>
                </c:manualLayout>
              </c:layout>
              <c:tx>
                <c:rich>
                  <a:bodyPr/>
                  <a:lstStyle/>
                  <a:p>
                    <a:r>
                      <a:rPr lang="en-US"/>
                      <a:t>LE</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data'!$G$6:$G$16</c:f>
              <c:numCache>
                <c:formatCode>#,##0.00</c:formatCode>
                <c:ptCount val="11"/>
                <c:pt idx="0">
                  <c:v>5.4047000000000001</c:v>
                </c:pt>
                <c:pt idx="1">
                  <c:v>5.4259979999999999</c:v>
                </c:pt>
                <c:pt idx="2">
                  <c:v>5.447921</c:v>
                </c:pt>
                <c:pt idx="3">
                  <c:v>5.4680289999999996</c:v>
                </c:pt>
                <c:pt idx="4">
                  <c:v>5.4871369999999997</c:v>
                </c:pt>
                <c:pt idx="5">
                  <c:v>5.5037880000000001</c:v>
                </c:pt>
                <c:pt idx="6">
                  <c:v>5.5177880000000004</c:v>
                </c:pt>
                <c:pt idx="7">
                  <c:v>5.530564</c:v>
                </c:pt>
                <c:pt idx="8">
                  <c:v>5.543005</c:v>
                </c:pt>
                <c:pt idx="9">
                  <c:v>5.5549840000000001</c:v>
                </c:pt>
                <c:pt idx="10">
                  <c:v>5.5663130000000001</c:v>
                </c:pt>
              </c:numCache>
            </c:numRef>
          </c:val>
          <c:smooth val="0"/>
        </c:ser>
        <c:ser>
          <c:idx val="8"/>
          <c:order val="7"/>
          <c:tx>
            <c:strRef>
              <c:f>'Fig 10 data'!$C$4</c:f>
              <c:strCache>
                <c:ptCount val="1"/>
                <c:pt idx="0">
                  <c:v>HM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tx>
                <c:rich>
                  <a:bodyPr/>
                  <a:lstStyle/>
                  <a:p>
                    <a:r>
                      <a:rPr lang="en-US"/>
                      <a:t>HM</a:t>
                    </a:r>
                  </a:p>
                </c:rich>
              </c:tx>
              <c:showLegendKey val="0"/>
              <c:showVal val="1"/>
              <c:showCatName val="0"/>
              <c:showSerName val="0"/>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mooth val="0"/>
        </c:ser>
        <c:ser>
          <c:idx val="9"/>
          <c:order val="8"/>
          <c:tx>
            <c:strRef>
              <c:f>'Fig 10 data'!$I$4</c:f>
              <c:strCache>
                <c:ptCount val="1"/>
                <c:pt idx="0">
                  <c:v>ZOM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tx>
                <c:rich>
                  <a:bodyPr/>
                  <a:lstStyle/>
                  <a:p>
                    <a:r>
                      <a:rPr lang="en-US"/>
                      <a:t>ZOM</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mooth val="0"/>
        </c:ser>
        <c:dLbls>
          <c:showLegendKey val="0"/>
          <c:showVal val="0"/>
          <c:showCatName val="0"/>
          <c:showSerName val="0"/>
          <c:showPercent val="0"/>
          <c:showBubbleSize val="0"/>
        </c:dLbls>
        <c:marker val="1"/>
        <c:smooth val="0"/>
        <c:axId val="171254144"/>
        <c:axId val="171256064"/>
      </c:lineChart>
      <c:lineChart>
        <c:grouping val="standard"/>
        <c:varyColors val="0"/>
        <c:ser>
          <c:idx val="6"/>
          <c:order val="5"/>
          <c:tx>
            <c:strRef>
              <c:f>'Fig 10 data'!$H$4</c:f>
              <c:strCache>
                <c:ptCount val="1"/>
                <c:pt idx="0">
                  <c:v>LF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0"/>
                  <c:y val="1.171875E-2"/>
                </c:manualLayout>
              </c:layout>
              <c:tx>
                <c:rich>
                  <a:bodyPr/>
                  <a:lstStyle/>
                  <a:p>
                    <a:r>
                      <a:rPr lang="en-US"/>
                      <a:t>LF</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data'!$A$31</c:f>
              <c:numCache>
                <c:formatCode>General</c:formatCode>
                <c:ptCount val="1"/>
                <c:pt idx="0">
                  <c:v>2041</c:v>
                </c:pt>
              </c:numCache>
            </c:numRef>
          </c:cat>
          <c:val>
            <c:numRef>
              <c:f>'Fig 10 data'!$H$6:$H$16</c:f>
              <c:numCache>
                <c:formatCode>#,##0.00</c:formatCode>
                <c:ptCount val="11"/>
                <c:pt idx="0">
                  <c:v>5.4047000000000001</c:v>
                </c:pt>
                <c:pt idx="1">
                  <c:v>5.4259979999999999</c:v>
                </c:pt>
                <c:pt idx="2">
                  <c:v>5.4475850000000001</c:v>
                </c:pt>
                <c:pt idx="3">
                  <c:v>5.466412</c:v>
                </c:pt>
                <c:pt idx="4">
                  <c:v>5.4834290000000001</c:v>
                </c:pt>
                <c:pt idx="5">
                  <c:v>5.4973539999999996</c:v>
                </c:pt>
                <c:pt idx="6">
                  <c:v>5.5082440000000004</c:v>
                </c:pt>
                <c:pt idx="7">
                  <c:v>5.5175380000000001</c:v>
                </c:pt>
                <c:pt idx="8">
                  <c:v>5.5262500000000001</c:v>
                </c:pt>
                <c:pt idx="9">
                  <c:v>5.5343689999999999</c:v>
                </c:pt>
                <c:pt idx="10">
                  <c:v>5.5418029999999998</c:v>
                </c:pt>
              </c:numCache>
            </c:numRef>
          </c:val>
          <c:smooth val="0"/>
        </c:ser>
        <c:ser>
          <c:idx val="0"/>
          <c:order val="9"/>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ysClr val="windowText" lastClr="000000"/>
                </a:solidFill>
                <a:ln>
                  <a:solidFill>
                    <a:sysClr val="windowText" lastClr="000000"/>
                  </a:solidFill>
                </a:ln>
              </c:spPr>
            </c:marker>
            <c:bubble3D val="0"/>
          </c:dPt>
          <c:dPt>
            <c:idx val="25"/>
            <c:marker>
              <c:symbol val="circle"/>
              <c:size val="10"/>
              <c:spPr>
                <a:solidFill>
                  <a:schemeClr val="tx1"/>
                </a:solidFill>
                <a:ln>
                  <a:noFill/>
                </a:ln>
              </c:spPr>
            </c:marker>
            <c:bubble3D val="0"/>
          </c:dPt>
          <c:dLbls>
            <c:dLbl>
              <c:idx val="10"/>
              <c:layout>
                <c:manualLayout>
                  <c:x val="3.4180545741789269E-2"/>
                  <c:y val="0"/>
                </c:manualLayout>
              </c:layout>
              <c:tx>
                <c:rich>
                  <a:bodyPr/>
                  <a:lstStyle/>
                  <a:p>
                    <a:r>
                      <a:rPr lang="en-US"/>
                      <a:t>Principal</a:t>
                    </a:r>
                  </a:p>
                </c:rich>
              </c:tx>
              <c:showLegendKey val="0"/>
              <c:showVal val="1"/>
              <c:showCatName val="0"/>
              <c:showSerName val="0"/>
              <c:showPercent val="0"/>
              <c:showBubbleSize val="0"/>
            </c:dLbl>
            <c:dLbl>
              <c:idx val="25"/>
              <c:layout>
                <c:manualLayout>
                  <c:x val="-5.2585454987368104E-3"/>
                  <c:y val="0"/>
                </c:manualLayout>
              </c:layout>
              <c:showLegendKey val="0"/>
              <c:showVal val="0"/>
              <c:showCatName val="0"/>
              <c:showSerName val="1"/>
              <c:showPercent val="0"/>
              <c:showBubbleSize val="0"/>
            </c:dLbl>
            <c:txPr>
              <a:bodyPr/>
              <a:lstStyle/>
              <a:p>
                <a:pPr>
                  <a:defRPr sz="1400" b="1"/>
                </a:pPr>
                <a:endParaRPr lang="en-US"/>
              </a:p>
            </c:txPr>
            <c:showLegendKey val="0"/>
            <c:showVal val="0"/>
            <c:showCatName val="0"/>
            <c:showSerName val="0"/>
            <c:showPercent val="0"/>
            <c:showBubbleSize val="0"/>
          </c:dLbls>
          <c:cat>
            <c:numRef>
              <c:f>'Fig 10 data'!$A$31</c:f>
              <c:numCache>
                <c:formatCode>General</c:formatCode>
                <c:ptCount val="1"/>
                <c:pt idx="0">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71288448"/>
        <c:axId val="171286912"/>
      </c:lineChart>
      <c:catAx>
        <c:axId val="171254144"/>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4255670482148583"/>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1256064"/>
        <c:crosses val="autoZero"/>
        <c:auto val="1"/>
        <c:lblAlgn val="ctr"/>
        <c:lblOffset val="100"/>
        <c:tickLblSkip val="10"/>
        <c:tickMarkSkip val="1"/>
        <c:noMultiLvlLbl val="0"/>
      </c:catAx>
      <c:valAx>
        <c:axId val="171256064"/>
        <c:scaling>
          <c:orientation val="minMax"/>
          <c:max val="5.7"/>
          <c:min val="5.3"/>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9804427653904071E-3"/>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71254144"/>
        <c:crosses val="autoZero"/>
        <c:crossBetween val="midCat"/>
      </c:valAx>
      <c:valAx>
        <c:axId val="171286912"/>
        <c:scaling>
          <c:orientation val="minMax"/>
          <c:max val="5.7"/>
          <c:min val="5.3"/>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171288448"/>
        <c:crossesAt val="1"/>
        <c:crossBetween val="between"/>
        <c:majorUnit val="0.1"/>
        <c:minorUnit val="2.0000000000000004E-2"/>
      </c:valAx>
      <c:catAx>
        <c:axId val="171288448"/>
        <c:scaling>
          <c:orientation val="minMax"/>
        </c:scaling>
        <c:delete val="1"/>
        <c:axPos val="b"/>
        <c:numFmt formatCode="General" sourceLinked="1"/>
        <c:majorTickMark val="out"/>
        <c:minorTickMark val="none"/>
        <c:tickLblPos val="nextTo"/>
        <c:crossAx val="171286912"/>
        <c:crosses val="autoZero"/>
        <c:auto val="1"/>
        <c:lblAlgn val="ctr"/>
        <c:lblOffset val="100"/>
        <c:noMultiLvlLbl val="0"/>
      </c:cat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11911330157369E-2"/>
          <c:y val="7.7216515448259318E-2"/>
          <c:w val="0.62040858070407778"/>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2"/>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76447488"/>
        <c:axId val="176449408"/>
      </c:areaChart>
      <c:lineChart>
        <c:grouping val="standard"/>
        <c:varyColors val="0"/>
        <c:ser>
          <c:idx val="8"/>
          <c:order val="3"/>
          <c:tx>
            <c:strRef>
              <c:f>'Fig 10 data'!$C$4</c:f>
              <c:strCache>
                <c:ptCount val="1"/>
                <c:pt idx="0">
                  <c:v>HM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mooth val="0"/>
        </c:ser>
        <c:ser>
          <c:idx val="9"/>
          <c:order val="4"/>
          <c:tx>
            <c:strRef>
              <c:f>'Fig 10 data'!$I$4</c:f>
              <c:strCache>
                <c:ptCount val="1"/>
                <c:pt idx="0">
                  <c:v>ZOM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mooth val="0"/>
        </c:ser>
        <c:dLbls>
          <c:showLegendKey val="0"/>
          <c:showVal val="0"/>
          <c:showCatName val="0"/>
          <c:showSerName val="0"/>
          <c:showPercent val="0"/>
          <c:showBubbleSize val="0"/>
        </c:dLbls>
        <c:marker val="1"/>
        <c:smooth val="0"/>
        <c:axId val="176447488"/>
        <c:axId val="176449408"/>
      </c:lineChart>
      <c:lineChart>
        <c:grouping val="standard"/>
        <c:varyColors val="0"/>
        <c:ser>
          <c:idx val="4"/>
          <c:order val="1"/>
          <c:tx>
            <c:strRef>
              <c:f>'Fig 10 data'!$F$4</c:f>
              <c:strCache>
                <c:ptCount val="1"/>
                <c:pt idx="0">
                  <c:v>LM</c:v>
                </c:pt>
              </c:strCache>
            </c:strRef>
          </c:tx>
          <c:spPr>
            <a:ln w="28575">
              <a:solidFill>
                <a:srgbClr val="1C625B"/>
              </a:solidFill>
              <a:prstDash val="solid"/>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data'!$F$6:$F$16</c:f>
              <c:numCache>
                <c:formatCode>#,##0.00</c:formatCode>
                <c:ptCount val="11"/>
                <c:pt idx="0">
                  <c:v>5.4047000000000001</c:v>
                </c:pt>
                <c:pt idx="1">
                  <c:v>5.4217009999999997</c:v>
                </c:pt>
                <c:pt idx="2">
                  <c:v>5.4360989999999996</c:v>
                </c:pt>
                <c:pt idx="3">
                  <c:v>5.4484320000000004</c:v>
                </c:pt>
                <c:pt idx="4">
                  <c:v>5.4596169999999997</c:v>
                </c:pt>
                <c:pt idx="5">
                  <c:v>5.468153</c:v>
                </c:pt>
                <c:pt idx="6">
                  <c:v>5.473922</c:v>
                </c:pt>
                <c:pt idx="7">
                  <c:v>5.4783350000000004</c:v>
                </c:pt>
                <c:pt idx="8">
                  <c:v>5.4823259999999996</c:v>
                </c:pt>
                <c:pt idx="9">
                  <c:v>5.4857839999999998</c:v>
                </c:pt>
                <c:pt idx="10">
                  <c:v>5.4885380000000001</c:v>
                </c:pt>
              </c:numCache>
            </c:numRef>
          </c:val>
          <c:smooth val="0"/>
        </c:ser>
        <c:ser>
          <c:idx val="0"/>
          <c:order val="5"/>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chemeClr val="tx1"/>
                </a:solidFill>
                <a:ln>
                  <a:solidFill>
                    <a:schemeClr val="tx1"/>
                  </a:solidFill>
                </a:ln>
              </c:spPr>
            </c:marker>
            <c:bubble3D val="0"/>
          </c:dPt>
          <c:dPt>
            <c:idx val="25"/>
            <c:marker>
              <c:symbol val="circle"/>
              <c:size val="10"/>
              <c:spPr>
                <a:solidFill>
                  <a:schemeClr val="tx1"/>
                </a:solidFill>
                <a:ln>
                  <a:noFill/>
                </a:ln>
              </c:spPr>
            </c:marker>
            <c:bubble3D val="0"/>
          </c:dPt>
          <c:dLbls>
            <c:dLbl>
              <c:idx val="0"/>
              <c:layout/>
              <c:spPr/>
              <c:txPr>
                <a:bodyPr/>
                <a:lstStyle/>
                <a:p>
                  <a:pPr>
                    <a:defRPr sz="1600" b="1"/>
                  </a:pPr>
                  <a:endParaRPr lang="en-US"/>
                </a:p>
              </c:tx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76473216"/>
        <c:axId val="176450944"/>
      </c:lineChart>
      <c:catAx>
        <c:axId val="176447488"/>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6449408"/>
        <c:crosses val="autoZero"/>
        <c:auto val="1"/>
        <c:lblAlgn val="ctr"/>
        <c:lblOffset val="100"/>
        <c:tickLblSkip val="10"/>
        <c:tickMarkSkip val="1"/>
        <c:noMultiLvlLbl val="0"/>
      </c:catAx>
      <c:valAx>
        <c:axId val="176449408"/>
        <c:scaling>
          <c:orientation val="minMax"/>
          <c:max val="5.7"/>
          <c:min val="5.3"/>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76447488"/>
        <c:crosses val="autoZero"/>
        <c:crossBetween val="midCat"/>
        <c:majorUnit val="0.2"/>
      </c:valAx>
      <c:valAx>
        <c:axId val="176450944"/>
        <c:scaling>
          <c:orientation val="minMax"/>
          <c:max val="5.7"/>
          <c:min val="5.3"/>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176473216"/>
        <c:crosses val="max"/>
        <c:crossBetween val="between"/>
        <c:majorUnit val="0.2"/>
        <c:minorUnit val="2.0000000000000004E-2"/>
      </c:valAx>
      <c:catAx>
        <c:axId val="176473216"/>
        <c:scaling>
          <c:orientation val="minMax"/>
        </c:scaling>
        <c:delete val="1"/>
        <c:axPos val="t"/>
        <c:numFmt formatCode="General" sourceLinked="1"/>
        <c:majorTickMark val="out"/>
        <c:minorTickMark val="none"/>
        <c:tickLblPos val="nextTo"/>
        <c:crossAx val="176450944"/>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7.7216515448259318E-2"/>
          <c:w val="0.56293969541232491"/>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3"/>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76558080"/>
        <c:axId val="176560000"/>
      </c:areaChart>
      <c:lineChart>
        <c:grouping val="standard"/>
        <c:varyColors val="0"/>
        <c:ser>
          <c:idx val="2"/>
          <c:order val="1"/>
          <c:tx>
            <c:strRef>
              <c:f>'Fig 10 data'!$D$4</c:f>
              <c:strCache>
                <c:ptCount val="1"/>
                <c:pt idx="0">
                  <c:v>HE</c:v>
                </c:pt>
              </c:strCache>
            </c:strRef>
          </c:tx>
          <c:spPr>
            <a:ln w="28575" cmpd="sng">
              <a:solidFill>
                <a:srgbClr val="1C625B"/>
              </a:solidFill>
              <a:prstDash val="lgDash"/>
              <a:tailEnd type="none"/>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data'!$D$6:$D$16</c:f>
              <c:numCache>
                <c:formatCode>#,##0.00</c:formatCode>
                <c:ptCount val="11"/>
                <c:pt idx="0">
                  <c:v>5.4047000000000001</c:v>
                </c:pt>
                <c:pt idx="1">
                  <c:v>5.4259979999999999</c:v>
                </c:pt>
                <c:pt idx="2">
                  <c:v>5.4502009999999999</c:v>
                </c:pt>
                <c:pt idx="3">
                  <c:v>5.4725330000000003</c:v>
                </c:pt>
                <c:pt idx="4">
                  <c:v>5.4938729999999998</c:v>
                </c:pt>
                <c:pt idx="5">
                  <c:v>5.5128079999999997</c:v>
                </c:pt>
                <c:pt idx="6">
                  <c:v>5.529204</c:v>
                </c:pt>
                <c:pt idx="7">
                  <c:v>5.5445039999999999</c:v>
                </c:pt>
                <c:pt idx="8">
                  <c:v>5.5596639999999997</c:v>
                </c:pt>
                <c:pt idx="9">
                  <c:v>5.5745889999999996</c:v>
                </c:pt>
                <c:pt idx="10">
                  <c:v>5.5891390000000003</c:v>
                </c:pt>
              </c:numCache>
            </c:numRef>
          </c:val>
          <c:smooth val="1"/>
        </c:ser>
        <c:dLbls>
          <c:showLegendKey val="0"/>
          <c:showVal val="0"/>
          <c:showCatName val="0"/>
          <c:showSerName val="0"/>
          <c:showPercent val="0"/>
          <c:showBubbleSize val="0"/>
        </c:dLbls>
        <c:marker val="1"/>
        <c:smooth val="0"/>
        <c:axId val="176558080"/>
        <c:axId val="176560000"/>
      </c:lineChart>
      <c:lineChart>
        <c:grouping val="standard"/>
        <c:varyColors val="0"/>
        <c:ser>
          <c:idx val="5"/>
          <c:order val="2"/>
          <c:tx>
            <c:strRef>
              <c:f>'Fig 10 data'!$G$4</c:f>
              <c:strCache>
                <c:ptCount val="1"/>
                <c:pt idx="0">
                  <c:v>LE</c:v>
                </c:pt>
              </c:strCache>
            </c:strRef>
          </c:tx>
          <c:spPr>
            <a:ln w="28575">
              <a:solidFill>
                <a:srgbClr val="1C625B"/>
              </a:solidFill>
              <a:prstDash val="lg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data'!$G$6:$G$16</c:f>
              <c:numCache>
                <c:formatCode>#,##0.00</c:formatCode>
                <c:ptCount val="11"/>
                <c:pt idx="0">
                  <c:v>5.4047000000000001</c:v>
                </c:pt>
                <c:pt idx="1">
                  <c:v>5.4259979999999999</c:v>
                </c:pt>
                <c:pt idx="2">
                  <c:v>5.447921</c:v>
                </c:pt>
                <c:pt idx="3">
                  <c:v>5.4680289999999996</c:v>
                </c:pt>
                <c:pt idx="4">
                  <c:v>5.4871369999999997</c:v>
                </c:pt>
                <c:pt idx="5">
                  <c:v>5.5037880000000001</c:v>
                </c:pt>
                <c:pt idx="6">
                  <c:v>5.5177880000000004</c:v>
                </c:pt>
                <c:pt idx="7">
                  <c:v>5.530564</c:v>
                </c:pt>
                <c:pt idx="8">
                  <c:v>5.543005</c:v>
                </c:pt>
                <c:pt idx="9">
                  <c:v>5.5549840000000001</c:v>
                </c:pt>
                <c:pt idx="10">
                  <c:v>5.5663130000000001</c:v>
                </c:pt>
              </c:numCache>
            </c:numRef>
          </c:val>
          <c:smooth val="0"/>
        </c:ser>
        <c:ser>
          <c:idx val="0"/>
          <c:order val="4"/>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chemeClr val="tx1"/>
                </a:solidFill>
                <a:ln>
                  <a:solidFill>
                    <a:schemeClr val="tx1"/>
                  </a:solidFill>
                </a:ln>
              </c:spPr>
            </c:marker>
            <c:bubble3D val="0"/>
          </c:dPt>
          <c:dPt>
            <c:idx val="25"/>
            <c:marker>
              <c:symbol val="circle"/>
              <c:size val="10"/>
              <c:spPr>
                <a:solidFill>
                  <a:schemeClr val="tx1"/>
                </a:solidFill>
                <a:ln>
                  <a:noFill/>
                </a:ln>
              </c:spPr>
            </c:marker>
            <c:bubble3D val="0"/>
          </c:dPt>
          <c:dLbls>
            <c:dLbl>
              <c:idx val="0"/>
              <c:layout/>
              <c:dLblPos val="b"/>
              <c:showLegendKey val="0"/>
              <c:showVal val="1"/>
              <c:showCatName val="0"/>
              <c:showSerName val="0"/>
              <c:showPercent val="0"/>
              <c:showBubbleSize val="0"/>
            </c:dLbl>
            <c:dLbl>
              <c:idx val="25"/>
              <c:layout>
                <c:manualLayout>
                  <c:x val="0"/>
                  <c:y val="-7.8125E-3"/>
                </c:manualLayout>
              </c:layout>
              <c:spPr/>
              <c:txPr>
                <a:bodyPr/>
                <a:lstStyle/>
                <a:p>
                  <a:pPr>
                    <a:defRPr sz="1200" b="1"/>
                  </a:pPr>
                  <a:endParaRPr lang="en-US"/>
                </a:p>
              </c:txPr>
              <c:showLegendKey val="0"/>
              <c:showVal val="0"/>
              <c:showCatName val="0"/>
              <c:showSerName val="1"/>
              <c:showPercent val="0"/>
              <c:showBubbleSize val="0"/>
            </c:dLbl>
            <c:txPr>
              <a:bodyPr/>
              <a:lstStyle/>
              <a:p>
                <a:pPr>
                  <a:defRPr sz="1600" b="1"/>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76567808"/>
        <c:axId val="176566272"/>
      </c:lineChart>
      <c:catAx>
        <c:axId val="176558080"/>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9664500270799491"/>
              <c:y val="0.895917277581681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6560000"/>
        <c:crosses val="autoZero"/>
        <c:auto val="1"/>
        <c:lblAlgn val="ctr"/>
        <c:lblOffset val="100"/>
        <c:tickLblSkip val="25"/>
        <c:tickMarkSkip val="1"/>
        <c:noMultiLvlLbl val="0"/>
      </c:catAx>
      <c:valAx>
        <c:axId val="176560000"/>
        <c:scaling>
          <c:orientation val="minMax"/>
          <c:max val="5.7"/>
          <c:min val="5.3"/>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5.318496864538625E-5"/>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76558080"/>
        <c:crosses val="autoZero"/>
        <c:crossBetween val="midCat"/>
        <c:majorUnit val="0.2"/>
      </c:valAx>
      <c:valAx>
        <c:axId val="176566272"/>
        <c:scaling>
          <c:orientation val="minMax"/>
          <c:max val="5.7"/>
          <c:min val="5.3"/>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176567808"/>
        <c:crossesAt val="1"/>
        <c:crossBetween val="between"/>
        <c:majorUnit val="0.2"/>
        <c:minorUnit val="2.0000000000000004E-2"/>
      </c:valAx>
      <c:catAx>
        <c:axId val="176567808"/>
        <c:scaling>
          <c:orientation val="minMax"/>
        </c:scaling>
        <c:delete val="1"/>
        <c:axPos val="b"/>
        <c:numFmt formatCode="General" sourceLinked="1"/>
        <c:majorTickMark val="out"/>
        <c:minorTickMark val="none"/>
        <c:tickLblPos val="nextTo"/>
        <c:crossAx val="176566272"/>
        <c:crosses val="autoZero"/>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41184079525772E-2"/>
          <c:y val="7.7216515448259318E-2"/>
          <c:w val="0.61777930795470948"/>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3"/>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76648576"/>
        <c:axId val="176650496"/>
      </c:areaChart>
      <c:lineChart>
        <c:grouping val="standard"/>
        <c:varyColors val="0"/>
        <c:ser>
          <c:idx val="3"/>
          <c:order val="1"/>
          <c:tx>
            <c:strRef>
              <c:f>'Fig 10 data'!$E$4</c:f>
              <c:strCache>
                <c:ptCount val="1"/>
                <c:pt idx="0">
                  <c:v>HF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data'!$E$6:$E$16</c:f>
              <c:numCache>
                <c:formatCode>#,##0.00</c:formatCode>
                <c:ptCount val="11"/>
                <c:pt idx="0">
                  <c:v>5.4047000000000001</c:v>
                </c:pt>
                <c:pt idx="1">
                  <c:v>5.4259979999999999</c:v>
                </c:pt>
                <c:pt idx="2">
                  <c:v>5.4510399999999999</c:v>
                </c:pt>
                <c:pt idx="3">
                  <c:v>5.4754040000000002</c:v>
                </c:pt>
                <c:pt idx="4">
                  <c:v>5.4996099999999997</c:v>
                </c:pt>
                <c:pt idx="5">
                  <c:v>5.5222300000000004</c:v>
                </c:pt>
                <c:pt idx="6">
                  <c:v>5.5431559999999998</c:v>
                </c:pt>
                <c:pt idx="7">
                  <c:v>5.5632510000000002</c:v>
                </c:pt>
                <c:pt idx="8">
                  <c:v>5.5829880000000003</c:v>
                </c:pt>
                <c:pt idx="9">
                  <c:v>5.602303</c:v>
                </c:pt>
                <c:pt idx="10">
                  <c:v>5.6211099999999998</c:v>
                </c:pt>
              </c:numCache>
            </c:numRef>
          </c:val>
          <c:smooth val="0"/>
        </c:ser>
        <c:dLbls>
          <c:showLegendKey val="0"/>
          <c:showVal val="0"/>
          <c:showCatName val="0"/>
          <c:showSerName val="0"/>
          <c:showPercent val="0"/>
          <c:showBubbleSize val="0"/>
        </c:dLbls>
        <c:marker val="1"/>
        <c:smooth val="0"/>
        <c:axId val="176648576"/>
        <c:axId val="176650496"/>
      </c:lineChart>
      <c:lineChart>
        <c:grouping val="standard"/>
        <c:varyColors val="0"/>
        <c:ser>
          <c:idx val="6"/>
          <c:order val="2"/>
          <c:tx>
            <c:strRef>
              <c:f>'Fig 10 data'!$H$4</c:f>
              <c:strCache>
                <c:ptCount val="1"/>
                <c:pt idx="0">
                  <c:v>LF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data'!$H$6:$H$16</c:f>
              <c:numCache>
                <c:formatCode>#,##0.00</c:formatCode>
                <c:ptCount val="11"/>
                <c:pt idx="0">
                  <c:v>5.4047000000000001</c:v>
                </c:pt>
                <c:pt idx="1">
                  <c:v>5.4259979999999999</c:v>
                </c:pt>
                <c:pt idx="2">
                  <c:v>5.4475850000000001</c:v>
                </c:pt>
                <c:pt idx="3">
                  <c:v>5.466412</c:v>
                </c:pt>
                <c:pt idx="4">
                  <c:v>5.4834290000000001</c:v>
                </c:pt>
                <c:pt idx="5">
                  <c:v>5.4973539999999996</c:v>
                </c:pt>
                <c:pt idx="6">
                  <c:v>5.5082440000000004</c:v>
                </c:pt>
                <c:pt idx="7">
                  <c:v>5.5175380000000001</c:v>
                </c:pt>
                <c:pt idx="8">
                  <c:v>5.5262500000000001</c:v>
                </c:pt>
                <c:pt idx="9">
                  <c:v>5.5343689999999999</c:v>
                </c:pt>
                <c:pt idx="10">
                  <c:v>5.5418029999999998</c:v>
                </c:pt>
              </c:numCache>
            </c:numRef>
          </c:val>
          <c:smooth val="0"/>
        </c:ser>
        <c:ser>
          <c:idx val="0"/>
          <c:order val="4"/>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chemeClr val="tx1"/>
                </a:solidFill>
                <a:ln>
                  <a:solidFill>
                    <a:schemeClr val="tx1"/>
                  </a:solidFill>
                </a:ln>
              </c:spPr>
            </c:marker>
            <c:bubble3D val="0"/>
          </c:dPt>
          <c:dPt>
            <c:idx val="25"/>
            <c:marker>
              <c:symbol val="circle"/>
              <c:size val="10"/>
              <c:spPr>
                <a:solidFill>
                  <a:schemeClr val="tx1"/>
                </a:solidFill>
                <a:ln>
                  <a:noFill/>
                </a:ln>
              </c:spPr>
            </c:marker>
            <c:bubble3D val="0"/>
          </c:dPt>
          <c:dLbls>
            <c:dLbl>
              <c:idx val="0"/>
              <c:layout/>
              <c:spPr/>
              <c:txPr>
                <a:bodyPr/>
                <a:lstStyle/>
                <a:p>
                  <a:pPr>
                    <a:defRPr sz="1600" b="1"/>
                  </a:pPr>
                  <a:endParaRPr lang="en-US"/>
                </a:p>
              </c:tx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76666112"/>
        <c:axId val="176664576"/>
      </c:lineChart>
      <c:catAx>
        <c:axId val="176648576"/>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6650496"/>
        <c:crosses val="autoZero"/>
        <c:auto val="1"/>
        <c:lblAlgn val="ctr"/>
        <c:lblOffset val="100"/>
        <c:tickLblSkip val="10"/>
        <c:tickMarkSkip val="1"/>
        <c:noMultiLvlLbl val="0"/>
      </c:catAx>
      <c:valAx>
        <c:axId val="176650496"/>
        <c:scaling>
          <c:orientation val="minMax"/>
          <c:max val="5.7"/>
          <c:min val="5.3"/>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76648576"/>
        <c:crosses val="autoZero"/>
        <c:crossBetween val="midCat"/>
        <c:majorUnit val="0.2"/>
      </c:valAx>
      <c:valAx>
        <c:axId val="176664576"/>
        <c:scaling>
          <c:orientation val="minMax"/>
          <c:max val="5.7"/>
          <c:min val="5.3"/>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176666112"/>
        <c:crosses val="max"/>
        <c:crossBetween val="between"/>
        <c:majorUnit val="0.2"/>
        <c:minorUnit val="2.0000000000000004E-2"/>
      </c:valAx>
      <c:catAx>
        <c:axId val="176666112"/>
        <c:scaling>
          <c:orientation val="minMax"/>
        </c:scaling>
        <c:delete val="1"/>
        <c:axPos val="t"/>
        <c:numFmt formatCode="General" sourceLinked="1"/>
        <c:majorTickMark val="out"/>
        <c:minorTickMark val="none"/>
        <c:tickLblPos val="nextTo"/>
        <c:crossAx val="176664576"/>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rgbClr val="1C625B"/>
              </a:solidFill>
              <a:ln w="12700">
                <a:noFill/>
                <a:prstDash val="solid"/>
              </a:ln>
            </c:spPr>
          </c:dPt>
          <c:dPt>
            <c:idx val="21"/>
            <c:invertIfNegative val="0"/>
            <c:bubble3D val="0"/>
            <c:spPr>
              <a:solidFill>
                <a:schemeClr val="bg1">
                  <a:lumMod val="65000"/>
                </a:schemeClr>
              </a:solidFill>
              <a:ln w="12700">
                <a:noFill/>
                <a:prstDash val="solid"/>
              </a:ln>
            </c:spPr>
          </c:dPt>
          <c:dPt>
            <c:idx val="25"/>
            <c:invertIfNegative val="0"/>
            <c:bubble3D val="0"/>
            <c:spPr>
              <a:solidFill>
                <a:schemeClr val="bg1">
                  <a:lumMod val="65000"/>
                </a:schemeClr>
              </a:solidFill>
              <a:ln w="12700">
                <a:noFill/>
                <a:prstDash val="solid"/>
              </a:ln>
            </c:spPr>
          </c:dPt>
          <c:dLbls>
            <c:dLbl>
              <c:idx val="0"/>
              <c:layout>
                <c:manualLayout>
                  <c:x val="-3.472222222222222E-3"/>
                  <c:y val="0"/>
                </c:manualLayout>
              </c:layout>
              <c:dLblPos val="outEnd"/>
              <c:showLegendKey val="0"/>
              <c:showVal val="1"/>
              <c:showCatName val="0"/>
              <c:showSerName val="0"/>
              <c:showPercent val="0"/>
              <c:showBubbleSize val="0"/>
            </c:dLbl>
            <c:dLbl>
              <c:idx val="20"/>
              <c:numFmt formatCode="\+##,##0.0&quot;%&quot;;\-##,##0.0&quot;%&quot;;0.0&quot;%&quot;" sourceLinked="0"/>
              <c:spPr/>
              <c:txPr>
                <a:bodyPr/>
                <a:lstStyle/>
                <a:p>
                  <a:pPr>
                    <a:defRPr sz="1200" b="1">
                      <a:solidFill>
                        <a:srgbClr val="1C625B"/>
                      </a:solidFill>
                    </a:defRPr>
                  </a:pPr>
                  <a:endParaRPr lang="en-US"/>
                </a:p>
              </c:txPr>
              <c:dLblPos val="outEnd"/>
              <c:showLegendKey val="0"/>
              <c:showVal val="1"/>
              <c:showCatName val="0"/>
              <c:showSerName val="0"/>
              <c:showPercent val="0"/>
              <c:showBubbleSize val="0"/>
            </c:dLbl>
            <c:dLbl>
              <c:idx val="21"/>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25"/>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2a&amp;b data'!$A$7:$A$39</c:f>
              <c:strCache>
                <c:ptCount val="33"/>
                <c:pt idx="0">
                  <c:v>Na h-Eileanan Siar</c:v>
                </c:pt>
                <c:pt idx="1">
                  <c:v>Inverclyde</c:v>
                </c:pt>
                <c:pt idx="2">
                  <c:v>Argyll and Bute</c:v>
                </c:pt>
                <c:pt idx="3">
                  <c:v>North Ayrshire</c:v>
                </c:pt>
                <c:pt idx="4">
                  <c:v>Dumfries and Galloway</c:v>
                </c:pt>
                <c:pt idx="5">
                  <c:v>South Ayrshire</c:v>
                </c:pt>
                <c:pt idx="6">
                  <c:v>West Dunbartonshire</c:v>
                </c:pt>
                <c:pt idx="7">
                  <c:v>East Ayrshire</c:v>
                </c:pt>
                <c:pt idx="8">
                  <c:v>Shetland Islands</c:v>
                </c:pt>
                <c:pt idx="9">
                  <c:v>Clackmannanshire</c:v>
                </c:pt>
                <c:pt idx="10">
                  <c:v>Orkney Islands</c:v>
                </c:pt>
                <c:pt idx="11">
                  <c:v>Dundee City</c:v>
                </c:pt>
                <c:pt idx="12">
                  <c:v>North Lanarkshire</c:v>
                </c:pt>
                <c:pt idx="13">
                  <c:v>Highland</c:v>
                </c:pt>
                <c:pt idx="14">
                  <c:v>Angus</c:v>
                </c:pt>
                <c:pt idx="15">
                  <c:v>Fife</c:v>
                </c:pt>
                <c:pt idx="16">
                  <c:v>Scottish Borders</c:v>
                </c:pt>
                <c:pt idx="17">
                  <c:v>Renfrewshire</c:v>
                </c:pt>
                <c:pt idx="18">
                  <c:v>South Lanarkshire</c:v>
                </c:pt>
                <c:pt idx="19">
                  <c:v>Aberdeen City</c:v>
                </c:pt>
                <c:pt idx="20">
                  <c:v>Scotland</c:v>
                </c:pt>
                <c:pt idx="21">
                  <c:v>Glasgow City</c:v>
                </c:pt>
                <c:pt idx="22">
                  <c:v>Moray</c:v>
                </c:pt>
                <c:pt idx="23">
                  <c:v>Falkirk</c:v>
                </c:pt>
                <c:pt idx="24">
                  <c:v>Stirling</c:v>
                </c:pt>
                <c:pt idx="25">
                  <c:v>Perth and Kinross</c:v>
                </c:pt>
                <c:pt idx="26">
                  <c:v>East Dunbartonshire</c:v>
                </c:pt>
                <c:pt idx="27">
                  <c:v>West Lothian</c:v>
                </c:pt>
                <c:pt idx="28">
                  <c:v>Aberdeenshire</c:v>
                </c:pt>
                <c:pt idx="29">
                  <c:v>East Renfrewshire</c:v>
                </c:pt>
                <c:pt idx="30">
                  <c:v>City of Edinburgh</c:v>
                </c:pt>
                <c:pt idx="31">
                  <c:v>East Lothian</c:v>
                </c:pt>
                <c:pt idx="32">
                  <c:v>Midlothian</c:v>
                </c:pt>
              </c:strCache>
            </c:strRef>
          </c:cat>
          <c:val>
            <c:numRef>
              <c:f>'Fig 2a&amp;b data'!$C$7:$C$39</c:f>
              <c:numCache>
                <c:formatCode>0.0</c:formatCode>
                <c:ptCount val="33"/>
                <c:pt idx="0">
                  <c:v>-4.7732342007434898</c:v>
                </c:pt>
                <c:pt idx="1">
                  <c:v>-3.7746336533602798</c:v>
                </c:pt>
                <c:pt idx="2">
                  <c:v>-3.39722254103064</c:v>
                </c:pt>
                <c:pt idx="3">
                  <c:v>-2.10979468687909</c:v>
                </c:pt>
                <c:pt idx="4">
                  <c:v>-1.52889245585875</c:v>
                </c:pt>
                <c:pt idx="5">
                  <c:v>-0.887347737174358</c:v>
                </c:pt>
                <c:pt idx="6">
                  <c:v>-0.72779879813042503</c:v>
                </c:pt>
                <c:pt idx="7">
                  <c:v>-0.149754500818331</c:v>
                </c:pt>
                <c:pt idx="8">
                  <c:v>0.15086206896551699</c:v>
                </c:pt>
                <c:pt idx="9">
                  <c:v>0.278481012658228</c:v>
                </c:pt>
                <c:pt idx="10">
                  <c:v>0.47139588100686503</c:v>
                </c:pt>
                <c:pt idx="11">
                  <c:v>0.70412086059216294</c:v>
                </c:pt>
                <c:pt idx="12">
                  <c:v>1.0079849141106101</c:v>
                </c:pt>
                <c:pt idx="13">
                  <c:v>1.70762874302509</c:v>
                </c:pt>
                <c:pt idx="14">
                  <c:v>1.7593546172330901</c:v>
                </c:pt>
                <c:pt idx="15">
                  <c:v>1.93935138930143</c:v>
                </c:pt>
                <c:pt idx="16">
                  <c:v>1.96193137169301</c:v>
                </c:pt>
                <c:pt idx="17">
                  <c:v>2.09856192803956</c:v>
                </c:pt>
                <c:pt idx="18">
                  <c:v>2.3929359823399601</c:v>
                </c:pt>
                <c:pt idx="19">
                  <c:v>3.1887399930386402</c:v>
                </c:pt>
                <c:pt idx="20">
                  <c:v>3.2216774289044698</c:v>
                </c:pt>
                <c:pt idx="21">
                  <c:v>3.9974311866941998</c:v>
                </c:pt>
                <c:pt idx="22">
                  <c:v>4.3520349744977596</c:v>
                </c:pt>
                <c:pt idx="23">
                  <c:v>4.4026854059480502</c:v>
                </c:pt>
                <c:pt idx="24">
                  <c:v>4.4885333333333302</c:v>
                </c:pt>
                <c:pt idx="25">
                  <c:v>4.5049110698168304</c:v>
                </c:pt>
                <c:pt idx="26">
                  <c:v>4.7424214245862002</c:v>
                </c:pt>
                <c:pt idx="27">
                  <c:v>6.5780269805140703</c:v>
                </c:pt>
                <c:pt idx="28">
                  <c:v>7.0898966398413403</c:v>
                </c:pt>
                <c:pt idx="29">
                  <c:v>7.6196567530114097</c:v>
                </c:pt>
                <c:pt idx="30">
                  <c:v>7.7437545596151196</c:v>
                </c:pt>
                <c:pt idx="31">
                  <c:v>8.6060140263233702</c:v>
                </c:pt>
                <c:pt idx="32">
                  <c:v>13.316781401647701</c:v>
                </c:pt>
              </c:numCache>
            </c:numRef>
          </c:val>
        </c:ser>
        <c:dLbls>
          <c:showLegendKey val="0"/>
          <c:showVal val="0"/>
          <c:showCatName val="0"/>
          <c:showSerName val="0"/>
          <c:showPercent val="0"/>
          <c:showBubbleSize val="0"/>
        </c:dLbls>
        <c:gapWidth val="30"/>
        <c:axId val="46957696"/>
        <c:axId val="46959232"/>
      </c:barChart>
      <c:catAx>
        <c:axId val="4695769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chemeClr val="tx1"/>
                </a:solidFill>
                <a:latin typeface="Arial"/>
                <a:ea typeface="Arial"/>
                <a:cs typeface="Arial"/>
              </a:defRPr>
            </a:pPr>
            <a:endParaRPr lang="en-US"/>
          </a:p>
        </c:txPr>
        <c:crossAx val="46959232"/>
        <c:crosses val="autoZero"/>
        <c:auto val="1"/>
        <c:lblAlgn val="ctr"/>
        <c:lblOffset val="100"/>
        <c:noMultiLvlLbl val="0"/>
      </c:catAx>
      <c:valAx>
        <c:axId val="46959232"/>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6957696"/>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9"/>
            <c:invertIfNegative val="0"/>
            <c:bubble3D val="0"/>
          </c:dPt>
          <c:dPt>
            <c:idx val="20"/>
            <c:invertIfNegative val="0"/>
            <c:bubble3D val="0"/>
          </c:dPt>
          <c:dPt>
            <c:idx val="21"/>
            <c:invertIfNegative val="0"/>
            <c:bubble3D val="0"/>
          </c:dPt>
          <c:dPt>
            <c:idx val="22"/>
            <c:invertIfNegative val="0"/>
            <c:bubble3D val="0"/>
            <c:spPr>
              <a:solidFill>
                <a:srgbClr val="1C625B"/>
              </a:solidFill>
              <a:ln w="12700">
                <a:noFill/>
                <a:prstDash val="solid"/>
              </a:ln>
            </c:spPr>
          </c:dPt>
          <c:dPt>
            <c:idx val="25"/>
            <c:invertIfNegative val="0"/>
            <c:bubble3D val="0"/>
          </c:dPt>
          <c:dLbls>
            <c:dLbl>
              <c:idx val="22"/>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3 data'!$A$8:$A$40</c:f>
              <c:strCache>
                <c:ptCount val="33"/>
                <c:pt idx="0">
                  <c:v>Na h-Eileanan Siar</c:v>
                </c:pt>
                <c:pt idx="1">
                  <c:v>Dumfries and Galloway</c:v>
                </c:pt>
                <c:pt idx="2">
                  <c:v>Argyll and Bute</c:v>
                </c:pt>
                <c:pt idx="3">
                  <c:v>Inverclyde</c:v>
                </c:pt>
                <c:pt idx="4">
                  <c:v>Highland</c:v>
                </c:pt>
                <c:pt idx="5">
                  <c:v>Orkney Islands</c:v>
                </c:pt>
                <c:pt idx="6">
                  <c:v>Shetland Islands</c:v>
                </c:pt>
                <c:pt idx="7">
                  <c:v>North Lanarkshire</c:v>
                </c:pt>
                <c:pt idx="8">
                  <c:v>North Ayrshire</c:v>
                </c:pt>
                <c:pt idx="9">
                  <c:v>South Ayrshire</c:v>
                </c:pt>
                <c:pt idx="10">
                  <c:v>Clackmannanshire</c:v>
                </c:pt>
                <c:pt idx="11">
                  <c:v>Falkirk</c:v>
                </c:pt>
                <c:pt idx="12">
                  <c:v>Moray</c:v>
                </c:pt>
                <c:pt idx="13">
                  <c:v>Angus</c:v>
                </c:pt>
                <c:pt idx="14">
                  <c:v>Fife</c:v>
                </c:pt>
                <c:pt idx="15">
                  <c:v>West Dunbartonshire</c:v>
                </c:pt>
                <c:pt idx="16">
                  <c:v>West Lothian</c:v>
                </c:pt>
                <c:pt idx="17">
                  <c:v>East Ayrshire</c:v>
                </c:pt>
                <c:pt idx="18">
                  <c:v>Perth and Kinross</c:v>
                </c:pt>
                <c:pt idx="19">
                  <c:v>South Lanarkshire</c:v>
                </c:pt>
                <c:pt idx="20">
                  <c:v>Renfrewshire</c:v>
                </c:pt>
                <c:pt idx="21">
                  <c:v>Scottish Borders</c:v>
                </c:pt>
                <c:pt idx="22">
                  <c:v>Scotland</c:v>
                </c:pt>
                <c:pt idx="23">
                  <c:v>Stirling</c:v>
                </c:pt>
                <c:pt idx="24">
                  <c:v>Dundee City</c:v>
                </c:pt>
                <c:pt idx="25">
                  <c:v>East Lothian</c:v>
                </c:pt>
                <c:pt idx="26">
                  <c:v>Aberdeenshire</c:v>
                </c:pt>
                <c:pt idx="27">
                  <c:v>Aberdeen City</c:v>
                </c:pt>
                <c:pt idx="28">
                  <c:v>Glasgow City</c:v>
                </c:pt>
                <c:pt idx="29">
                  <c:v>City of Edinburgh</c:v>
                </c:pt>
                <c:pt idx="30">
                  <c:v>East Dunbartonshire</c:v>
                </c:pt>
                <c:pt idx="31">
                  <c:v>East Renfrewshire</c:v>
                </c:pt>
                <c:pt idx="32">
                  <c:v>Midlothian</c:v>
                </c:pt>
              </c:strCache>
            </c:strRef>
          </c:cat>
          <c:val>
            <c:numRef>
              <c:f>'Fig 3 data'!$C$8:$C$40</c:f>
              <c:numCache>
                <c:formatCode>0.0</c:formatCode>
                <c:ptCount val="33"/>
                <c:pt idx="0">
                  <c:v>-7.3601114464824704</c:v>
                </c:pt>
                <c:pt idx="1">
                  <c:v>-6.5003811298382299</c:v>
                </c:pt>
                <c:pt idx="2">
                  <c:v>-6.3831394470463803</c:v>
                </c:pt>
                <c:pt idx="3">
                  <c:v>-5.87502918060851</c:v>
                </c:pt>
                <c:pt idx="4">
                  <c:v>-5.1310917642349603</c:v>
                </c:pt>
                <c:pt idx="5">
                  <c:v>-5.0056882821387898</c:v>
                </c:pt>
                <c:pt idx="6">
                  <c:v>-4.8901488306165799</c:v>
                </c:pt>
                <c:pt idx="7">
                  <c:v>-4.4755841324507504</c:v>
                </c:pt>
                <c:pt idx="8">
                  <c:v>-4.3237634036665504</c:v>
                </c:pt>
                <c:pt idx="9">
                  <c:v>-4.2398648648648596</c:v>
                </c:pt>
                <c:pt idx="10">
                  <c:v>-2.0722517730496501</c:v>
                </c:pt>
                <c:pt idx="11">
                  <c:v>-1.95705067174442</c:v>
                </c:pt>
                <c:pt idx="12">
                  <c:v>-1.32510437465965</c:v>
                </c:pt>
                <c:pt idx="13">
                  <c:v>-1.18282334790435</c:v>
                </c:pt>
                <c:pt idx="14">
                  <c:v>-0.86528304231653497</c:v>
                </c:pt>
                <c:pt idx="15">
                  <c:v>-0.51382897741689904</c:v>
                </c:pt>
                <c:pt idx="16">
                  <c:v>6.5142889511994803E-2</c:v>
                </c:pt>
                <c:pt idx="17">
                  <c:v>0.30104896749611898</c:v>
                </c:pt>
                <c:pt idx="18">
                  <c:v>0.40793016235620499</c:v>
                </c:pt>
                <c:pt idx="19">
                  <c:v>0.639623879291494</c:v>
                </c:pt>
                <c:pt idx="20">
                  <c:v>0.89470521466248198</c:v>
                </c:pt>
                <c:pt idx="21">
                  <c:v>0.98936954004841604</c:v>
                </c:pt>
                <c:pt idx="22">
                  <c:v>1.7204615702077799</c:v>
                </c:pt>
                <c:pt idx="23">
                  <c:v>2.39462983282773</c:v>
                </c:pt>
                <c:pt idx="24">
                  <c:v>3.6731099836471102</c:v>
                </c:pt>
                <c:pt idx="25">
                  <c:v>5.6453736373690004</c:v>
                </c:pt>
                <c:pt idx="26">
                  <c:v>6.4230320640052403</c:v>
                </c:pt>
                <c:pt idx="27">
                  <c:v>6.6896773627402197</c:v>
                </c:pt>
                <c:pt idx="28">
                  <c:v>6.7024074243301204</c:v>
                </c:pt>
                <c:pt idx="29">
                  <c:v>7.7710563052582602</c:v>
                </c:pt>
                <c:pt idx="30">
                  <c:v>7.8894205209994697</c:v>
                </c:pt>
                <c:pt idx="31">
                  <c:v>11.751152073732699</c:v>
                </c:pt>
                <c:pt idx="32">
                  <c:v>17.945984363894802</c:v>
                </c:pt>
              </c:numCache>
            </c:numRef>
          </c:val>
        </c:ser>
        <c:dLbls>
          <c:showLegendKey val="0"/>
          <c:showVal val="0"/>
          <c:showCatName val="0"/>
          <c:showSerName val="0"/>
          <c:showPercent val="0"/>
          <c:showBubbleSize val="0"/>
        </c:dLbls>
        <c:gapWidth val="30"/>
        <c:axId val="159434624"/>
        <c:axId val="159436160"/>
      </c:barChart>
      <c:catAx>
        <c:axId val="159434624"/>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9436160"/>
        <c:crosses val="autoZero"/>
        <c:auto val="1"/>
        <c:lblAlgn val="ctr"/>
        <c:lblOffset val="100"/>
        <c:noMultiLvlLbl val="0"/>
      </c:catAx>
      <c:valAx>
        <c:axId val="159436160"/>
        <c:scaling>
          <c:orientation val="minMax"/>
          <c:max val="20"/>
          <c:min val="-2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84041954765502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59434624"/>
        <c:crosses val="autoZero"/>
        <c:crossBetween val="between"/>
        <c:majorUnit val="10"/>
        <c:minorUnit val="5"/>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chemeClr val="bg1">
                  <a:lumMod val="65000"/>
                </a:schemeClr>
              </a:solidFill>
              <a:ln w="12700">
                <a:noFill/>
                <a:prstDash val="solid"/>
              </a:ln>
            </c:spPr>
          </c:dPt>
          <c:dPt>
            <c:idx val="21"/>
            <c:invertIfNegative val="0"/>
            <c:bubble3D val="0"/>
            <c:spPr>
              <a:solidFill>
                <a:srgbClr val="1C625B"/>
              </a:solidFill>
              <a:ln w="12700">
                <a:noFill/>
                <a:prstDash val="solid"/>
              </a:ln>
            </c:spPr>
          </c:dPt>
          <c:dPt>
            <c:idx val="25"/>
            <c:invertIfNegative val="0"/>
            <c:bubble3D val="0"/>
          </c:dPt>
          <c:dLbls>
            <c:dLbl>
              <c:idx val="21"/>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3 data'!$E$8:$E$40</c:f>
              <c:strCache>
                <c:ptCount val="33"/>
                <c:pt idx="0">
                  <c:v>Na h-Eileanan Siar</c:v>
                </c:pt>
                <c:pt idx="1">
                  <c:v>Inverclyde</c:v>
                </c:pt>
                <c:pt idx="2">
                  <c:v>Argyll and Bute</c:v>
                </c:pt>
                <c:pt idx="3">
                  <c:v>North Ayrshire</c:v>
                </c:pt>
                <c:pt idx="4">
                  <c:v>South Ayrshire</c:v>
                </c:pt>
                <c:pt idx="5">
                  <c:v>West Dunbartonshire</c:v>
                </c:pt>
                <c:pt idx="6">
                  <c:v>Dumfries and Galloway</c:v>
                </c:pt>
                <c:pt idx="7">
                  <c:v>Clackmannanshire</c:v>
                </c:pt>
                <c:pt idx="8">
                  <c:v>East Ayrshire</c:v>
                </c:pt>
                <c:pt idx="9">
                  <c:v>Orkney Islands</c:v>
                </c:pt>
                <c:pt idx="10">
                  <c:v>Shetland Islands</c:v>
                </c:pt>
                <c:pt idx="11">
                  <c:v>Scottish Borders</c:v>
                </c:pt>
                <c:pt idx="12">
                  <c:v>Dundee City</c:v>
                </c:pt>
                <c:pt idx="13">
                  <c:v>South Lanarkshire</c:v>
                </c:pt>
                <c:pt idx="14">
                  <c:v>Fife</c:v>
                </c:pt>
                <c:pt idx="15">
                  <c:v>Highland</c:v>
                </c:pt>
                <c:pt idx="16">
                  <c:v>Angus</c:v>
                </c:pt>
                <c:pt idx="17">
                  <c:v>North Lanarkshire</c:v>
                </c:pt>
                <c:pt idx="18">
                  <c:v>Renfrewshire</c:v>
                </c:pt>
                <c:pt idx="19">
                  <c:v>East Dunbartonshire</c:v>
                </c:pt>
                <c:pt idx="20">
                  <c:v>Aberdeen City</c:v>
                </c:pt>
                <c:pt idx="21">
                  <c:v>Scotland</c:v>
                </c:pt>
                <c:pt idx="22">
                  <c:v>Glasgow City</c:v>
                </c:pt>
                <c:pt idx="23">
                  <c:v>Perth and Kinross</c:v>
                </c:pt>
                <c:pt idx="24">
                  <c:v>Moray</c:v>
                </c:pt>
                <c:pt idx="25">
                  <c:v>Stirling</c:v>
                </c:pt>
                <c:pt idx="26">
                  <c:v>Falkirk</c:v>
                </c:pt>
                <c:pt idx="27">
                  <c:v>East Renfrewshire</c:v>
                </c:pt>
                <c:pt idx="28">
                  <c:v>Aberdeenshire</c:v>
                </c:pt>
                <c:pt idx="29">
                  <c:v>West Lothian</c:v>
                </c:pt>
                <c:pt idx="30">
                  <c:v>City of Edinburgh</c:v>
                </c:pt>
                <c:pt idx="31">
                  <c:v>East Lothian</c:v>
                </c:pt>
                <c:pt idx="32">
                  <c:v>Midlothian</c:v>
                </c:pt>
              </c:strCache>
            </c:strRef>
          </c:cat>
          <c:val>
            <c:numRef>
              <c:f>'Fig 3 data'!$G$8:$G$40</c:f>
              <c:numCache>
                <c:formatCode>0.0</c:formatCode>
                <c:ptCount val="33"/>
                <c:pt idx="0">
                  <c:v>-5.4925334871499096</c:v>
                </c:pt>
                <c:pt idx="1">
                  <c:v>-4.9073152904391604</c:v>
                </c:pt>
                <c:pt idx="2">
                  <c:v>-4.5475864764510501</c:v>
                </c:pt>
                <c:pt idx="3">
                  <c:v>-3.4915245957696301</c:v>
                </c:pt>
                <c:pt idx="4">
                  <c:v>-2.7718000788045898</c:v>
                </c:pt>
                <c:pt idx="5">
                  <c:v>-1.96983795361576</c:v>
                </c:pt>
                <c:pt idx="6">
                  <c:v>-1.8393207954689099</c:v>
                </c:pt>
                <c:pt idx="7">
                  <c:v>-1.6357995675472401</c:v>
                </c:pt>
                <c:pt idx="8">
                  <c:v>-1.0526037396524801</c:v>
                </c:pt>
                <c:pt idx="9">
                  <c:v>-0.54949248263756401</c:v>
                </c:pt>
                <c:pt idx="10">
                  <c:v>-0.502407368641407</c:v>
                </c:pt>
                <c:pt idx="11">
                  <c:v>0.67902065479128304</c:v>
                </c:pt>
                <c:pt idx="12">
                  <c:v>1.0566099914523801</c:v>
                </c:pt>
                <c:pt idx="13">
                  <c:v>1.4046775763291801</c:v>
                </c:pt>
                <c:pt idx="14">
                  <c:v>1.4846193609434299</c:v>
                </c:pt>
                <c:pt idx="15">
                  <c:v>1.49360036670075</c:v>
                </c:pt>
                <c:pt idx="16">
                  <c:v>1.6837693308281501</c:v>
                </c:pt>
                <c:pt idx="17">
                  <c:v>1.6890172233482299</c:v>
                </c:pt>
                <c:pt idx="18">
                  <c:v>1.79064595961407</c:v>
                </c:pt>
                <c:pt idx="19">
                  <c:v>2.76702665584618</c:v>
                </c:pt>
                <c:pt idx="20">
                  <c:v>3.1028340896360298</c:v>
                </c:pt>
                <c:pt idx="21">
                  <c:v>3.15183668096889</c:v>
                </c:pt>
                <c:pt idx="22">
                  <c:v>4.3971216970773099</c:v>
                </c:pt>
                <c:pt idx="23">
                  <c:v>4.5230408632584496</c:v>
                </c:pt>
                <c:pt idx="24">
                  <c:v>4.9634763064244201</c:v>
                </c:pt>
                <c:pt idx="25">
                  <c:v>5.1407874751723304</c:v>
                </c:pt>
                <c:pt idx="26">
                  <c:v>5.6692442005487704</c:v>
                </c:pt>
                <c:pt idx="27">
                  <c:v>6.2795698924731198</c:v>
                </c:pt>
                <c:pt idx="28">
                  <c:v>7.0867738130345002</c:v>
                </c:pt>
                <c:pt idx="29">
                  <c:v>7.3893434025592599</c:v>
                </c:pt>
                <c:pt idx="30">
                  <c:v>8.1886196719060997</c:v>
                </c:pt>
                <c:pt idx="31">
                  <c:v>8.5311561030094207</c:v>
                </c:pt>
                <c:pt idx="32">
                  <c:v>13.3600485285197</c:v>
                </c:pt>
              </c:numCache>
            </c:numRef>
          </c:val>
        </c:ser>
        <c:dLbls>
          <c:showLegendKey val="0"/>
          <c:showVal val="0"/>
          <c:showCatName val="0"/>
          <c:showSerName val="0"/>
          <c:showPercent val="0"/>
          <c:showBubbleSize val="0"/>
        </c:dLbls>
        <c:gapWidth val="30"/>
        <c:axId val="161149312"/>
        <c:axId val="161150848"/>
      </c:barChart>
      <c:catAx>
        <c:axId val="16114931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1150848"/>
        <c:crosses val="autoZero"/>
        <c:auto val="1"/>
        <c:lblAlgn val="ctr"/>
        <c:lblOffset val="100"/>
        <c:noMultiLvlLbl val="0"/>
      </c:catAx>
      <c:valAx>
        <c:axId val="161150848"/>
        <c:scaling>
          <c:orientation val="minMax"/>
          <c:max val="20"/>
          <c:min val="-20"/>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42839273932485394"/>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1149312"/>
        <c:crosses val="autoZero"/>
        <c:crossBetween val="between"/>
        <c:majorUnit val="10"/>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4"/>
            <c:invertIfNegative val="0"/>
            <c:bubble3D val="0"/>
            <c:spPr>
              <a:solidFill>
                <a:srgbClr val="1C625B"/>
              </a:solidFill>
              <a:ln w="12700">
                <a:noFill/>
                <a:prstDash val="solid"/>
              </a:ln>
            </c:spPr>
          </c:dPt>
          <c:dPt>
            <c:idx val="16"/>
            <c:invertIfNegative val="0"/>
            <c:bubble3D val="0"/>
          </c:dPt>
          <c:dPt>
            <c:idx val="21"/>
            <c:invertIfNegative val="0"/>
            <c:bubble3D val="0"/>
          </c:dPt>
          <c:dPt>
            <c:idx val="25"/>
            <c:invertIfNegative val="0"/>
            <c:bubble3D val="0"/>
          </c:dPt>
          <c:dLbls>
            <c:dLbl>
              <c:idx val="14"/>
              <c:numFmt formatCode="\+##,##0&quot;%&quot;;\-##,##0&quot;%&quot;;0&quot;%&quot;" sourceLinked="0"/>
              <c:spPr>
                <a:noFill/>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3 data'!$I$8:$I$40</c:f>
              <c:strCache>
                <c:ptCount val="33"/>
                <c:pt idx="0">
                  <c:v>Dundee City</c:v>
                </c:pt>
                <c:pt idx="1">
                  <c:v>Na h-Eileanan Siar</c:v>
                </c:pt>
                <c:pt idx="2">
                  <c:v>Glasgow City</c:v>
                </c:pt>
                <c:pt idx="3">
                  <c:v>Aberdeen City</c:v>
                </c:pt>
                <c:pt idx="4">
                  <c:v>Argyll and Bute</c:v>
                </c:pt>
                <c:pt idx="5">
                  <c:v>Inverclyde</c:v>
                </c:pt>
                <c:pt idx="6">
                  <c:v>East Ayrshire</c:v>
                </c:pt>
                <c:pt idx="7">
                  <c:v>Dumfries and Galloway</c:v>
                </c:pt>
                <c:pt idx="8">
                  <c:v>West Dunbartonshire</c:v>
                </c:pt>
                <c:pt idx="9">
                  <c:v>North Ayrshire</c:v>
                </c:pt>
                <c:pt idx="10">
                  <c:v>Angus</c:v>
                </c:pt>
                <c:pt idx="11">
                  <c:v>Stirling</c:v>
                </c:pt>
                <c:pt idx="12">
                  <c:v>Renfrewshire</c:v>
                </c:pt>
                <c:pt idx="13">
                  <c:v>North Lanarkshire</c:v>
                </c:pt>
                <c:pt idx="14">
                  <c:v>Scotland</c:v>
                </c:pt>
                <c:pt idx="15">
                  <c:v>South Ayrshire</c:v>
                </c:pt>
                <c:pt idx="16">
                  <c:v>Scottish Borders</c:v>
                </c:pt>
                <c:pt idx="17">
                  <c:v>Fife</c:v>
                </c:pt>
                <c:pt idx="18">
                  <c:v>City of Edinburgh</c:v>
                </c:pt>
                <c:pt idx="19">
                  <c:v>Falkirk</c:v>
                </c:pt>
                <c:pt idx="20">
                  <c:v>Orkney Islands</c:v>
                </c:pt>
                <c:pt idx="21">
                  <c:v>Shetland Islands</c:v>
                </c:pt>
                <c:pt idx="22">
                  <c:v>South Lanarkshire</c:v>
                </c:pt>
                <c:pt idx="23">
                  <c:v>Moray</c:v>
                </c:pt>
                <c:pt idx="24">
                  <c:v>Perth and Kinross</c:v>
                </c:pt>
                <c:pt idx="25">
                  <c:v>Highland</c:v>
                </c:pt>
                <c:pt idx="26">
                  <c:v>East Dunbartonshire</c:v>
                </c:pt>
                <c:pt idx="27">
                  <c:v>East Renfrewshire</c:v>
                </c:pt>
                <c:pt idx="28">
                  <c:v>Aberdeenshire</c:v>
                </c:pt>
                <c:pt idx="29">
                  <c:v>Clackmannanshire</c:v>
                </c:pt>
                <c:pt idx="30">
                  <c:v>Midlothian</c:v>
                </c:pt>
                <c:pt idx="31">
                  <c:v>West Lothian</c:v>
                </c:pt>
                <c:pt idx="32">
                  <c:v>East Lothian</c:v>
                </c:pt>
              </c:strCache>
            </c:strRef>
          </c:cat>
          <c:val>
            <c:numRef>
              <c:f>'Fig 3 data'!$K$8:$K$40</c:f>
              <c:numCache>
                <c:formatCode>0.0</c:formatCode>
                <c:ptCount val="33"/>
                <c:pt idx="0">
                  <c:v>-3.1407862947507099</c:v>
                </c:pt>
                <c:pt idx="1">
                  <c:v>-1.57367668097282</c:v>
                </c:pt>
                <c:pt idx="2">
                  <c:v>-0.942938127449098</c:v>
                </c:pt>
                <c:pt idx="3">
                  <c:v>0.30462927704944798</c:v>
                </c:pt>
                <c:pt idx="4">
                  <c:v>0.93301645981867798</c:v>
                </c:pt>
                <c:pt idx="5">
                  <c:v>1.07879924953096</c:v>
                </c:pt>
                <c:pt idx="6">
                  <c:v>2.1683320826257</c:v>
                </c:pt>
                <c:pt idx="7">
                  <c:v>2.1871703162390999</c:v>
                </c:pt>
                <c:pt idx="8">
                  <c:v>3.2035945614751702</c:v>
                </c:pt>
                <c:pt idx="9">
                  <c:v>3.2126433059136001</c:v>
                </c:pt>
                <c:pt idx="10">
                  <c:v>3.9985655370270798</c:v>
                </c:pt>
                <c:pt idx="11">
                  <c:v>4.1266899258613199</c:v>
                </c:pt>
                <c:pt idx="12">
                  <c:v>4.1419946592360404</c:v>
                </c:pt>
                <c:pt idx="13">
                  <c:v>4.3407958125656396</c:v>
                </c:pt>
                <c:pt idx="14">
                  <c:v>4.7525779353195903</c:v>
                </c:pt>
                <c:pt idx="15">
                  <c:v>5.5145522907673001</c:v>
                </c:pt>
                <c:pt idx="16">
                  <c:v>5.5987721073010803</c:v>
                </c:pt>
                <c:pt idx="17">
                  <c:v>5.5996086710262096</c:v>
                </c:pt>
                <c:pt idx="18">
                  <c:v>5.77666874610106</c:v>
                </c:pt>
                <c:pt idx="19">
                  <c:v>6.1371606702169101</c:v>
                </c:pt>
                <c:pt idx="20">
                  <c:v>6.7099980883196304</c:v>
                </c:pt>
                <c:pt idx="21">
                  <c:v>6.7730802415875804</c:v>
                </c:pt>
                <c:pt idx="22">
                  <c:v>7.0551757036094802</c:v>
                </c:pt>
                <c:pt idx="23">
                  <c:v>7.1346209282213904</c:v>
                </c:pt>
                <c:pt idx="24">
                  <c:v>7.2708438322414501</c:v>
                </c:pt>
                <c:pt idx="25">
                  <c:v>7.4387183212877197</c:v>
                </c:pt>
                <c:pt idx="26">
                  <c:v>7.4754603715421402</c:v>
                </c:pt>
                <c:pt idx="27">
                  <c:v>7.4994831507132496</c:v>
                </c:pt>
                <c:pt idx="28">
                  <c:v>7.7446539138691604</c:v>
                </c:pt>
                <c:pt idx="29">
                  <c:v>8.1805088814210301</c:v>
                </c:pt>
                <c:pt idx="30">
                  <c:v>8.6695526695526706</c:v>
                </c:pt>
                <c:pt idx="31">
                  <c:v>11.0866348841032</c:v>
                </c:pt>
                <c:pt idx="32">
                  <c:v>11.43772638618</c:v>
                </c:pt>
              </c:numCache>
            </c:numRef>
          </c:val>
        </c:ser>
        <c:dLbls>
          <c:showLegendKey val="0"/>
          <c:showVal val="0"/>
          <c:showCatName val="0"/>
          <c:showSerName val="0"/>
          <c:showPercent val="0"/>
          <c:showBubbleSize val="0"/>
        </c:dLbls>
        <c:gapWidth val="30"/>
        <c:axId val="161479296"/>
        <c:axId val="161485184"/>
      </c:barChart>
      <c:catAx>
        <c:axId val="16147929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1485184"/>
        <c:crosses val="autoZero"/>
        <c:auto val="1"/>
        <c:lblAlgn val="ctr"/>
        <c:lblOffset val="100"/>
        <c:noMultiLvlLbl val="0"/>
      </c:catAx>
      <c:valAx>
        <c:axId val="161485184"/>
        <c:scaling>
          <c:orientation val="minMax"/>
          <c:max val="20"/>
          <c:min val="-2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54349479960853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1479296"/>
        <c:crosses val="autoZero"/>
        <c:crossBetween val="between"/>
        <c:majorUnit val="10"/>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11"/>
            <c:invertIfNegative val="0"/>
            <c:bubble3D val="0"/>
            <c:spPr>
              <a:solidFill>
                <a:srgbClr val="1C625B"/>
              </a:solidFill>
              <a:ln w="12700">
                <a:noFill/>
                <a:prstDash val="solid"/>
              </a:ln>
            </c:spPr>
          </c:dPt>
          <c:dPt>
            <c:idx val="12"/>
            <c:invertIfNegative val="0"/>
            <c:bubble3D val="0"/>
          </c:dPt>
          <c:dPt>
            <c:idx val="15"/>
            <c:invertIfNegative val="0"/>
            <c:bubble3D val="0"/>
          </c:dPt>
          <c:dPt>
            <c:idx val="21"/>
            <c:invertIfNegative val="0"/>
            <c:bubble3D val="0"/>
          </c:dPt>
          <c:dPt>
            <c:idx val="25"/>
            <c:invertIfNegative val="0"/>
            <c:bubble3D val="0"/>
          </c:dPt>
          <c:dLbls>
            <c:dLbl>
              <c:idx val="11"/>
              <c:numFmt formatCode="\+##,##0&quot;%&quot;;\-##,##0&quot;%&quot;;0&quot;%&quot;" sourceLinked="0"/>
              <c:spPr/>
              <c:txPr>
                <a:bodyPr/>
                <a:lstStyle/>
                <a:p>
                  <a:pPr>
                    <a:defRPr sz="12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000" b="1">
                    <a:solidFill>
                      <a:srgbClr val="7F7F7F"/>
                    </a:solidFill>
                  </a:defRPr>
                </a:pPr>
                <a:endParaRPr lang="en-US"/>
              </a:p>
            </c:txPr>
            <c:dLblPos val="outEnd"/>
            <c:showLegendKey val="0"/>
            <c:showVal val="1"/>
            <c:showCatName val="0"/>
            <c:showSerName val="0"/>
            <c:showPercent val="0"/>
            <c:showBubbleSize val="0"/>
            <c:showLeaderLines val="0"/>
          </c:dLbls>
          <c:cat>
            <c:strRef>
              <c:f>'Fig 4 data'!$A$7:$A$39</c:f>
              <c:strCache>
                <c:ptCount val="33"/>
                <c:pt idx="0">
                  <c:v>Glasgow City</c:v>
                </c:pt>
                <c:pt idx="1">
                  <c:v>Dundee City</c:v>
                </c:pt>
                <c:pt idx="2">
                  <c:v>Aberdeen City</c:v>
                </c:pt>
                <c:pt idx="3">
                  <c:v>West Dunbartonshire</c:v>
                </c:pt>
                <c:pt idx="4">
                  <c:v>Inverclyde</c:v>
                </c:pt>
                <c:pt idx="5">
                  <c:v>City of Edinburgh</c:v>
                </c:pt>
                <c:pt idx="6">
                  <c:v>Na h-Eileanan Siar</c:v>
                </c:pt>
                <c:pt idx="7">
                  <c:v>Renfrewshire</c:v>
                </c:pt>
                <c:pt idx="8">
                  <c:v>North Lanarkshire</c:v>
                </c:pt>
                <c:pt idx="9">
                  <c:v>South Lanarkshire</c:v>
                </c:pt>
                <c:pt idx="10">
                  <c:v>East Renfrewshire</c:v>
                </c:pt>
                <c:pt idx="11">
                  <c:v>Scotland</c:v>
                </c:pt>
                <c:pt idx="12">
                  <c:v>East Ayrshire</c:v>
                </c:pt>
                <c:pt idx="13">
                  <c:v>Stirling</c:v>
                </c:pt>
                <c:pt idx="14">
                  <c:v>Dumfries and Galloway</c:v>
                </c:pt>
                <c:pt idx="15">
                  <c:v>Argyll and Bute</c:v>
                </c:pt>
                <c:pt idx="16">
                  <c:v>East Dunbartonshire</c:v>
                </c:pt>
                <c:pt idx="17">
                  <c:v>North Ayrshire</c:v>
                </c:pt>
                <c:pt idx="18">
                  <c:v>South Ayrshire</c:v>
                </c:pt>
                <c:pt idx="19">
                  <c:v>Perth and Kinross</c:v>
                </c:pt>
                <c:pt idx="20">
                  <c:v>Falkirk</c:v>
                </c:pt>
                <c:pt idx="21">
                  <c:v>Angus</c:v>
                </c:pt>
                <c:pt idx="22">
                  <c:v>Scottish Borders</c:v>
                </c:pt>
                <c:pt idx="23">
                  <c:v>Moray</c:v>
                </c:pt>
                <c:pt idx="24">
                  <c:v>East Lothian</c:v>
                </c:pt>
                <c:pt idx="25">
                  <c:v>Fife</c:v>
                </c:pt>
                <c:pt idx="26">
                  <c:v>Highland</c:v>
                </c:pt>
                <c:pt idx="27">
                  <c:v>Shetland Islands</c:v>
                </c:pt>
                <c:pt idx="28">
                  <c:v>Orkney Islands</c:v>
                </c:pt>
                <c:pt idx="29">
                  <c:v>Aberdeenshire</c:v>
                </c:pt>
                <c:pt idx="30">
                  <c:v>Midlothian</c:v>
                </c:pt>
                <c:pt idx="31">
                  <c:v>West Lothian</c:v>
                </c:pt>
                <c:pt idx="32">
                  <c:v>Clackmannanshire</c:v>
                </c:pt>
              </c:strCache>
            </c:strRef>
          </c:cat>
          <c:val>
            <c:numRef>
              <c:f>'Fig 4 data'!$C$7:$C$39</c:f>
              <c:numCache>
                <c:formatCode>0.0</c:formatCode>
                <c:ptCount val="33"/>
                <c:pt idx="0">
                  <c:v>2.8890768796944299</c:v>
                </c:pt>
                <c:pt idx="1">
                  <c:v>9.5664087685364301</c:v>
                </c:pt>
                <c:pt idx="2">
                  <c:v>15.5399527774326</c:v>
                </c:pt>
                <c:pt idx="3">
                  <c:v>18.7632959863849</c:v>
                </c:pt>
                <c:pt idx="4">
                  <c:v>20.772814469717702</c:v>
                </c:pt>
                <c:pt idx="5">
                  <c:v>22.267763397995601</c:v>
                </c:pt>
                <c:pt idx="6">
                  <c:v>22.608125819135001</c:v>
                </c:pt>
                <c:pt idx="7">
                  <c:v>23.098610920093499</c:v>
                </c:pt>
                <c:pt idx="8">
                  <c:v>25.537960138720599</c:v>
                </c:pt>
                <c:pt idx="9">
                  <c:v>26.489304607835599</c:v>
                </c:pt>
                <c:pt idx="10">
                  <c:v>27.116147308781901</c:v>
                </c:pt>
                <c:pt idx="11">
                  <c:v>27.293136698552399</c:v>
                </c:pt>
                <c:pt idx="12">
                  <c:v>27.447141738449499</c:v>
                </c:pt>
                <c:pt idx="13">
                  <c:v>28.0550553125804</c:v>
                </c:pt>
                <c:pt idx="14">
                  <c:v>28.184858619641201</c:v>
                </c:pt>
                <c:pt idx="15">
                  <c:v>30.026780931976401</c:v>
                </c:pt>
                <c:pt idx="16">
                  <c:v>30.547263681592</c:v>
                </c:pt>
                <c:pt idx="17">
                  <c:v>30.585042700933801</c:v>
                </c:pt>
                <c:pt idx="18">
                  <c:v>31.4981949458484</c:v>
                </c:pt>
                <c:pt idx="19">
                  <c:v>33.114543114543103</c:v>
                </c:pt>
                <c:pt idx="20">
                  <c:v>33.195252130964697</c:v>
                </c:pt>
                <c:pt idx="21">
                  <c:v>33.253975002125699</c:v>
                </c:pt>
                <c:pt idx="22">
                  <c:v>33.471845318860197</c:v>
                </c:pt>
                <c:pt idx="23">
                  <c:v>34.216234729992003</c:v>
                </c:pt>
                <c:pt idx="24">
                  <c:v>34.5913329676358</c:v>
                </c:pt>
                <c:pt idx="25">
                  <c:v>35.079098373648698</c:v>
                </c:pt>
                <c:pt idx="26">
                  <c:v>37.866381315715998</c:v>
                </c:pt>
                <c:pt idx="27">
                  <c:v>39.705079191698502</c:v>
                </c:pt>
                <c:pt idx="28">
                  <c:v>40.354974311069597</c:v>
                </c:pt>
                <c:pt idx="29">
                  <c:v>40.505252626313201</c:v>
                </c:pt>
                <c:pt idx="30">
                  <c:v>40.579071134626702</c:v>
                </c:pt>
                <c:pt idx="31">
                  <c:v>46.029145468655699</c:v>
                </c:pt>
                <c:pt idx="32">
                  <c:v>48.0397148676171</c:v>
                </c:pt>
              </c:numCache>
            </c:numRef>
          </c:val>
        </c:ser>
        <c:dLbls>
          <c:showLegendKey val="0"/>
          <c:showVal val="0"/>
          <c:showCatName val="0"/>
          <c:showSerName val="0"/>
          <c:showPercent val="0"/>
          <c:showBubbleSize val="0"/>
        </c:dLbls>
        <c:gapWidth val="30"/>
        <c:axId val="161576832"/>
        <c:axId val="161578368"/>
      </c:barChart>
      <c:catAx>
        <c:axId val="16157683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1578368"/>
        <c:crosses val="autoZero"/>
        <c:auto val="1"/>
        <c:lblAlgn val="ctr"/>
        <c:lblOffset val="100"/>
        <c:noMultiLvlLbl val="0"/>
      </c:catAx>
      <c:valAx>
        <c:axId val="161578368"/>
        <c:scaling>
          <c:orientation val="minMax"/>
          <c:max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1576832"/>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689444917931301"/>
          <c:y val="8.2916725077281664E-2"/>
          <c:w val="0.70745856283311925"/>
          <c:h val="0.85142652078828174"/>
        </c:manualLayout>
      </c:layout>
      <c:scatterChart>
        <c:scatterStyle val="smoothMarker"/>
        <c:varyColors val="0"/>
        <c:ser>
          <c:idx val="0"/>
          <c:order val="0"/>
          <c:spPr>
            <a:ln w="762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data'!$B$5:$C$5</c:f>
              <c:numCache>
                <c:formatCode>0.0</c:formatCode>
                <c:ptCount val="2"/>
                <c:pt idx="0">
                  <c:v>80.347874310810695</c:v>
                </c:pt>
                <c:pt idx="1">
                  <c:v>85.050391843099106</c:v>
                </c:pt>
              </c:numCache>
            </c:numRef>
          </c:xVal>
          <c:yVal>
            <c:numRef>
              <c:f>'Fig 5 data'!$G$5:$H$5</c:f>
              <c:numCache>
                <c:formatCode>0.0</c:formatCode>
                <c:ptCount val="2"/>
                <c:pt idx="0">
                  <c:v>33</c:v>
                </c:pt>
                <c:pt idx="1">
                  <c:v>33</c:v>
                </c:pt>
              </c:numCache>
            </c:numRef>
          </c:yVal>
          <c:smooth val="1"/>
        </c:ser>
        <c:ser>
          <c:idx val="1"/>
          <c:order val="1"/>
          <c:spPr>
            <a:ln w="762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data'!$D$5:$E$5</c:f>
              <c:numCache>
                <c:formatCode>0.0</c:formatCode>
                <c:ptCount val="2"/>
                <c:pt idx="0">
                  <c:v>82.699758324653345</c:v>
                </c:pt>
                <c:pt idx="1">
                  <c:v>85.987161190523096</c:v>
                </c:pt>
              </c:numCache>
            </c:numRef>
          </c:xVal>
          <c:yVal>
            <c:numRef>
              <c:f>'Fig 5 data'!$G$5:$H$5</c:f>
              <c:numCache>
                <c:formatCode>0.0</c:formatCode>
                <c:ptCount val="2"/>
                <c:pt idx="0">
                  <c:v>33</c:v>
                </c:pt>
                <c:pt idx="1">
                  <c:v>33</c:v>
                </c:pt>
              </c:numCache>
            </c:numRef>
          </c:yVal>
          <c:smooth val="1"/>
        </c:ser>
        <c:ser>
          <c:idx val="2"/>
          <c:order val="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data'!$B$6:$C$6</c:f>
              <c:numCache>
                <c:formatCode>0.0</c:formatCode>
                <c:ptCount val="2"/>
                <c:pt idx="0">
                  <c:v>80.116455882745271</c:v>
                </c:pt>
                <c:pt idx="1">
                  <c:v>82.869636355051597</c:v>
                </c:pt>
              </c:numCache>
            </c:numRef>
          </c:xVal>
          <c:yVal>
            <c:numRef>
              <c:f>'Fig 5 data'!$G$6:$H$6</c:f>
              <c:numCache>
                <c:formatCode>0.0</c:formatCode>
                <c:ptCount val="2"/>
                <c:pt idx="0">
                  <c:v>32</c:v>
                </c:pt>
                <c:pt idx="1">
                  <c:v>32</c:v>
                </c:pt>
              </c:numCache>
            </c:numRef>
          </c:yVal>
          <c:smooth val="1"/>
        </c:ser>
        <c:ser>
          <c:idx val="3"/>
          <c:order val="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data'!$D$6:$E$6</c:f>
              <c:numCache>
                <c:formatCode>0.0</c:formatCode>
                <c:ptCount val="2"/>
                <c:pt idx="0">
                  <c:v>83.539837530208516</c:v>
                </c:pt>
                <c:pt idx="1">
                  <c:v>85.7111051500287</c:v>
                </c:pt>
              </c:numCache>
            </c:numRef>
          </c:xVal>
          <c:yVal>
            <c:numRef>
              <c:f>'Fig 5 data'!$G$6:$H$6</c:f>
              <c:numCache>
                <c:formatCode>0.0</c:formatCode>
                <c:ptCount val="2"/>
                <c:pt idx="0">
                  <c:v>32</c:v>
                </c:pt>
                <c:pt idx="1">
                  <c:v>32</c:v>
                </c:pt>
              </c:numCache>
            </c:numRef>
          </c:yVal>
          <c:smooth val="1"/>
        </c:ser>
        <c:ser>
          <c:idx val="4"/>
          <c:order val="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data'!$B$7:$C$7</c:f>
              <c:numCache>
                <c:formatCode>0.0</c:formatCode>
                <c:ptCount val="2"/>
                <c:pt idx="0">
                  <c:v>80.082768994930291</c:v>
                </c:pt>
                <c:pt idx="1">
                  <c:v>83.784724801208199</c:v>
                </c:pt>
              </c:numCache>
            </c:numRef>
          </c:xVal>
          <c:yVal>
            <c:numRef>
              <c:f>'Fig 5 data'!$G$7:$H$7</c:f>
              <c:numCache>
                <c:formatCode>0.0</c:formatCode>
                <c:ptCount val="2"/>
                <c:pt idx="0">
                  <c:v>31</c:v>
                </c:pt>
                <c:pt idx="1">
                  <c:v>31</c:v>
                </c:pt>
              </c:numCache>
            </c:numRef>
          </c:yVal>
          <c:smooth val="1"/>
        </c:ser>
        <c:ser>
          <c:idx val="5"/>
          <c:order val="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data'!$D$7:$E$7</c:f>
              <c:numCache>
                <c:formatCode>0.0</c:formatCode>
                <c:ptCount val="2"/>
                <c:pt idx="0">
                  <c:v>83.481940193712674</c:v>
                </c:pt>
                <c:pt idx="1">
                  <c:v>86.292901493577901</c:v>
                </c:pt>
              </c:numCache>
            </c:numRef>
          </c:xVal>
          <c:yVal>
            <c:numRef>
              <c:f>'Fig 5 data'!$G$7:$H$7</c:f>
              <c:numCache>
                <c:formatCode>0.0</c:formatCode>
                <c:ptCount val="2"/>
                <c:pt idx="0">
                  <c:v>31</c:v>
                </c:pt>
                <c:pt idx="1">
                  <c:v>31</c:v>
                </c:pt>
              </c:numCache>
            </c:numRef>
          </c:yVal>
          <c:smooth val="1"/>
        </c:ser>
        <c:ser>
          <c:idx val="6"/>
          <c:order val="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data'!$B$8:$C$8</c:f>
              <c:numCache>
                <c:formatCode>0.0</c:formatCode>
                <c:ptCount val="2"/>
                <c:pt idx="0">
                  <c:v>79.899728711458607</c:v>
                </c:pt>
                <c:pt idx="1">
                  <c:v>82.895830774856705</c:v>
                </c:pt>
              </c:numCache>
            </c:numRef>
          </c:xVal>
          <c:yVal>
            <c:numRef>
              <c:f>'Fig 5 data'!$G$8:$H$8</c:f>
              <c:numCache>
                <c:formatCode>0.0</c:formatCode>
                <c:ptCount val="2"/>
                <c:pt idx="0">
                  <c:v>30</c:v>
                </c:pt>
                <c:pt idx="1">
                  <c:v>30</c:v>
                </c:pt>
              </c:numCache>
            </c:numRef>
          </c:yVal>
          <c:smooth val="1"/>
        </c:ser>
        <c:ser>
          <c:idx val="7"/>
          <c:order val="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data'!$D$8:$E$8</c:f>
              <c:numCache>
                <c:formatCode>0.0</c:formatCode>
                <c:ptCount val="2"/>
                <c:pt idx="0">
                  <c:v>82.585009239726261</c:v>
                </c:pt>
                <c:pt idx="1">
                  <c:v>85.103792124434804</c:v>
                </c:pt>
              </c:numCache>
            </c:numRef>
          </c:xVal>
          <c:yVal>
            <c:numRef>
              <c:f>'Fig 5 data'!$G$8:$H$8</c:f>
              <c:numCache>
                <c:formatCode>0.0</c:formatCode>
                <c:ptCount val="2"/>
                <c:pt idx="0">
                  <c:v>30</c:v>
                </c:pt>
                <c:pt idx="1">
                  <c:v>30</c:v>
                </c:pt>
              </c:numCache>
            </c:numRef>
          </c:yVal>
          <c:smooth val="1"/>
        </c:ser>
        <c:ser>
          <c:idx val="8"/>
          <c:order val="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data'!$B$9:$C$9</c:f>
              <c:numCache>
                <c:formatCode>0.0</c:formatCode>
                <c:ptCount val="2"/>
                <c:pt idx="0">
                  <c:v>79.242791307803145</c:v>
                </c:pt>
                <c:pt idx="1">
                  <c:v>81.256528956123205</c:v>
                </c:pt>
              </c:numCache>
            </c:numRef>
          </c:xVal>
          <c:yVal>
            <c:numRef>
              <c:f>'Fig 5 data'!$G$9:$H$9</c:f>
              <c:numCache>
                <c:formatCode>0.0</c:formatCode>
                <c:ptCount val="2"/>
                <c:pt idx="0">
                  <c:v>29</c:v>
                </c:pt>
                <c:pt idx="1">
                  <c:v>29</c:v>
                </c:pt>
              </c:numCache>
            </c:numRef>
          </c:yVal>
          <c:smooth val="1"/>
        </c:ser>
        <c:ser>
          <c:idx val="9"/>
          <c:order val="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data'!$D$9:$E$9</c:f>
              <c:numCache>
                <c:formatCode>0.0</c:formatCode>
                <c:ptCount val="2"/>
                <c:pt idx="0">
                  <c:v>82.447526204186474</c:v>
                </c:pt>
                <c:pt idx="1">
                  <c:v>83.830953975421593</c:v>
                </c:pt>
              </c:numCache>
            </c:numRef>
          </c:xVal>
          <c:yVal>
            <c:numRef>
              <c:f>'Fig 5 data'!$G$9:$H$9</c:f>
              <c:numCache>
                <c:formatCode>0.0</c:formatCode>
                <c:ptCount val="2"/>
                <c:pt idx="0">
                  <c:v>29</c:v>
                </c:pt>
                <c:pt idx="1">
                  <c:v>29</c:v>
                </c:pt>
              </c:numCache>
            </c:numRef>
          </c:yVal>
          <c:smooth val="1"/>
        </c:ser>
        <c:ser>
          <c:idx val="10"/>
          <c:order val="1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data'!$B$10:$C$10</c:f>
              <c:numCache>
                <c:formatCode>0.0</c:formatCode>
                <c:ptCount val="2"/>
                <c:pt idx="0">
                  <c:v>78.667041238591239</c:v>
                </c:pt>
                <c:pt idx="1">
                  <c:v>81.830776262489493</c:v>
                </c:pt>
              </c:numCache>
            </c:numRef>
          </c:xVal>
          <c:yVal>
            <c:numRef>
              <c:f>'Fig 5 data'!$G$10:$H$10</c:f>
              <c:numCache>
                <c:formatCode>0.0</c:formatCode>
                <c:ptCount val="2"/>
                <c:pt idx="0">
                  <c:v>28</c:v>
                </c:pt>
                <c:pt idx="1">
                  <c:v>28</c:v>
                </c:pt>
              </c:numCache>
            </c:numRef>
          </c:yVal>
          <c:smooth val="1"/>
        </c:ser>
        <c:ser>
          <c:idx val="11"/>
          <c:order val="1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data'!$D$10:$E$10</c:f>
              <c:numCache>
                <c:formatCode>0.0</c:formatCode>
                <c:ptCount val="2"/>
                <c:pt idx="0">
                  <c:v>82.146802656737833</c:v>
                </c:pt>
                <c:pt idx="1">
                  <c:v>84.156312279209899</c:v>
                </c:pt>
              </c:numCache>
            </c:numRef>
          </c:xVal>
          <c:yVal>
            <c:numRef>
              <c:f>'Fig 5 data'!$G$10:$H$10</c:f>
              <c:numCache>
                <c:formatCode>0.0</c:formatCode>
                <c:ptCount val="2"/>
                <c:pt idx="0">
                  <c:v>28</c:v>
                </c:pt>
                <c:pt idx="1">
                  <c:v>28</c:v>
                </c:pt>
              </c:numCache>
            </c:numRef>
          </c:yVal>
          <c:smooth val="1"/>
        </c:ser>
        <c:ser>
          <c:idx val="12"/>
          <c:order val="1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data'!$B$11:$C$11</c:f>
              <c:numCache>
                <c:formatCode>0.0</c:formatCode>
                <c:ptCount val="2"/>
                <c:pt idx="0">
                  <c:v>78.651664193848973</c:v>
                </c:pt>
                <c:pt idx="1">
                  <c:v>81.068593157883299</c:v>
                </c:pt>
              </c:numCache>
            </c:numRef>
          </c:xVal>
          <c:yVal>
            <c:numRef>
              <c:f>'Fig 5 data'!$G$11:$H$11</c:f>
              <c:numCache>
                <c:formatCode>0.0</c:formatCode>
                <c:ptCount val="2"/>
                <c:pt idx="0">
                  <c:v>27</c:v>
                </c:pt>
                <c:pt idx="1">
                  <c:v>27</c:v>
                </c:pt>
              </c:numCache>
            </c:numRef>
          </c:yVal>
          <c:smooth val="1"/>
        </c:ser>
        <c:ser>
          <c:idx val="13"/>
          <c:order val="1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data'!$D$11:$E$11</c:f>
              <c:numCache>
                <c:formatCode>0.0</c:formatCode>
                <c:ptCount val="2"/>
                <c:pt idx="0">
                  <c:v>82.254586279808805</c:v>
                </c:pt>
                <c:pt idx="1">
                  <c:v>83.765461620911694</c:v>
                </c:pt>
              </c:numCache>
            </c:numRef>
          </c:xVal>
          <c:yVal>
            <c:numRef>
              <c:f>'Fig 5 data'!$G$11:$H$11</c:f>
              <c:numCache>
                <c:formatCode>0.0</c:formatCode>
                <c:ptCount val="2"/>
                <c:pt idx="0">
                  <c:v>27</c:v>
                </c:pt>
                <c:pt idx="1">
                  <c:v>27</c:v>
                </c:pt>
              </c:numCache>
            </c:numRef>
          </c:yVal>
          <c:smooth val="1"/>
        </c:ser>
        <c:ser>
          <c:idx val="14"/>
          <c:order val="1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data'!$B$12:$C$12</c:f>
              <c:numCache>
                <c:formatCode>0.0</c:formatCode>
                <c:ptCount val="2"/>
                <c:pt idx="0">
                  <c:v>78.644630451052578</c:v>
                </c:pt>
                <c:pt idx="1">
                  <c:v>81.741392808229506</c:v>
                </c:pt>
              </c:numCache>
            </c:numRef>
          </c:xVal>
          <c:yVal>
            <c:numRef>
              <c:f>'Fig 5 data'!$G$12:$H$12</c:f>
              <c:numCache>
                <c:formatCode>0.0</c:formatCode>
                <c:ptCount val="2"/>
                <c:pt idx="0">
                  <c:v>26</c:v>
                </c:pt>
                <c:pt idx="1">
                  <c:v>26</c:v>
                </c:pt>
              </c:numCache>
            </c:numRef>
          </c:yVal>
          <c:smooth val="1"/>
        </c:ser>
        <c:ser>
          <c:idx val="15"/>
          <c:order val="1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data'!$D$12:$E$12</c:f>
              <c:numCache>
                <c:formatCode>0.0</c:formatCode>
                <c:ptCount val="2"/>
                <c:pt idx="0">
                  <c:v>82.59747834453394</c:v>
                </c:pt>
                <c:pt idx="1">
                  <c:v>84.589846043964002</c:v>
                </c:pt>
              </c:numCache>
            </c:numRef>
          </c:xVal>
          <c:yVal>
            <c:numRef>
              <c:f>'Fig 5 data'!$G$12:$H$12</c:f>
              <c:numCache>
                <c:formatCode>0.0</c:formatCode>
                <c:ptCount val="2"/>
                <c:pt idx="0">
                  <c:v>26</c:v>
                </c:pt>
                <c:pt idx="1">
                  <c:v>26</c:v>
                </c:pt>
              </c:numCache>
            </c:numRef>
          </c:yVal>
          <c:smooth val="1"/>
        </c:ser>
        <c:ser>
          <c:idx val="16"/>
          <c:order val="1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data'!$B$13:$C$13</c:f>
              <c:numCache>
                <c:formatCode>0.0</c:formatCode>
                <c:ptCount val="2"/>
                <c:pt idx="0">
                  <c:v>78.513539134425201</c:v>
                </c:pt>
                <c:pt idx="1">
                  <c:v>81.151474001709204</c:v>
                </c:pt>
              </c:numCache>
            </c:numRef>
          </c:xVal>
          <c:yVal>
            <c:numRef>
              <c:f>'Fig 5 data'!$G$13:$H$13</c:f>
              <c:numCache>
                <c:formatCode>0.0</c:formatCode>
                <c:ptCount val="2"/>
                <c:pt idx="0">
                  <c:v>25</c:v>
                </c:pt>
                <c:pt idx="1">
                  <c:v>25</c:v>
                </c:pt>
              </c:numCache>
            </c:numRef>
          </c:yVal>
          <c:smooth val="1"/>
        </c:ser>
        <c:ser>
          <c:idx val="17"/>
          <c:order val="1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data'!$D$13:$E$13</c:f>
              <c:numCache>
                <c:formatCode>0.0</c:formatCode>
                <c:ptCount val="2"/>
                <c:pt idx="0">
                  <c:v>81.781561780517507</c:v>
                </c:pt>
                <c:pt idx="1">
                  <c:v>83.750999969667802</c:v>
                </c:pt>
              </c:numCache>
            </c:numRef>
          </c:xVal>
          <c:yVal>
            <c:numRef>
              <c:f>'Fig 5 data'!$G$13:$H$13</c:f>
              <c:numCache>
                <c:formatCode>0.0</c:formatCode>
                <c:ptCount val="2"/>
                <c:pt idx="0">
                  <c:v>25</c:v>
                </c:pt>
                <c:pt idx="1">
                  <c:v>25</c:v>
                </c:pt>
              </c:numCache>
            </c:numRef>
          </c:yVal>
          <c:smooth val="1"/>
        </c:ser>
        <c:ser>
          <c:idx val="18"/>
          <c:order val="1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data'!$B$14:$C$14</c:f>
              <c:numCache>
                <c:formatCode>0.0</c:formatCode>
                <c:ptCount val="2"/>
                <c:pt idx="0">
                  <c:v>78.280510874554551</c:v>
                </c:pt>
                <c:pt idx="1">
                  <c:v>80.366420000000005</c:v>
                </c:pt>
              </c:numCache>
            </c:numRef>
          </c:xVal>
          <c:yVal>
            <c:numRef>
              <c:f>'Fig 5 data'!$G$14:$H$14</c:f>
              <c:numCache>
                <c:formatCode>0.0</c:formatCode>
                <c:ptCount val="2"/>
                <c:pt idx="0">
                  <c:v>24</c:v>
                </c:pt>
                <c:pt idx="1">
                  <c:v>24</c:v>
                </c:pt>
              </c:numCache>
            </c:numRef>
          </c:yVal>
          <c:smooth val="1"/>
        </c:ser>
        <c:ser>
          <c:idx val="19"/>
          <c:order val="1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data'!$D$14:$E$14</c:f>
              <c:numCache>
                <c:formatCode>0.0</c:formatCode>
                <c:ptCount val="2"/>
                <c:pt idx="0">
                  <c:v>80.777754495461423</c:v>
                </c:pt>
                <c:pt idx="1">
                  <c:v>82.167910000000006</c:v>
                </c:pt>
              </c:numCache>
            </c:numRef>
          </c:xVal>
          <c:yVal>
            <c:numRef>
              <c:f>'Fig 5 data'!$G$14:$H$14</c:f>
              <c:numCache>
                <c:formatCode>0.0</c:formatCode>
                <c:ptCount val="2"/>
                <c:pt idx="0">
                  <c:v>24</c:v>
                </c:pt>
                <c:pt idx="1">
                  <c:v>24</c:v>
                </c:pt>
              </c:numCache>
            </c:numRef>
          </c:yVal>
          <c:smooth val="1"/>
        </c:ser>
        <c:ser>
          <c:idx val="20"/>
          <c:order val="2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data'!$B$15:$C$15</c:f>
              <c:numCache>
                <c:formatCode>0.0</c:formatCode>
                <c:ptCount val="2"/>
                <c:pt idx="0">
                  <c:v>78.256982482531114</c:v>
                </c:pt>
                <c:pt idx="1">
                  <c:v>81.135052352561203</c:v>
                </c:pt>
              </c:numCache>
            </c:numRef>
          </c:xVal>
          <c:yVal>
            <c:numRef>
              <c:f>'Fig 5 data'!$G$15:$H$15</c:f>
              <c:numCache>
                <c:formatCode>0.0</c:formatCode>
                <c:ptCount val="2"/>
                <c:pt idx="0">
                  <c:v>23</c:v>
                </c:pt>
                <c:pt idx="1">
                  <c:v>23</c:v>
                </c:pt>
              </c:numCache>
            </c:numRef>
          </c:yVal>
          <c:smooth val="1"/>
        </c:ser>
        <c:ser>
          <c:idx val="21"/>
          <c:order val="2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data'!$D$15:$E$15</c:f>
              <c:numCache>
                <c:formatCode>0.0</c:formatCode>
                <c:ptCount val="2"/>
                <c:pt idx="0">
                  <c:v>82.691363443922981</c:v>
                </c:pt>
                <c:pt idx="1">
                  <c:v>84.074170244871297</c:v>
                </c:pt>
              </c:numCache>
            </c:numRef>
          </c:xVal>
          <c:yVal>
            <c:numRef>
              <c:f>'Fig 5 data'!$G$15:$H$15</c:f>
              <c:numCache>
                <c:formatCode>0.0</c:formatCode>
                <c:ptCount val="2"/>
                <c:pt idx="0">
                  <c:v>23</c:v>
                </c:pt>
                <c:pt idx="1">
                  <c:v>23</c:v>
                </c:pt>
              </c:numCache>
            </c:numRef>
          </c:yVal>
          <c:smooth val="1"/>
        </c:ser>
        <c:ser>
          <c:idx val="22"/>
          <c:order val="2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data'!$B$16:$C$16</c:f>
              <c:numCache>
                <c:formatCode>0.0</c:formatCode>
                <c:ptCount val="2"/>
                <c:pt idx="0">
                  <c:v>77.985752847620475</c:v>
                </c:pt>
                <c:pt idx="1">
                  <c:v>79.993498230167305</c:v>
                </c:pt>
              </c:numCache>
            </c:numRef>
          </c:xVal>
          <c:yVal>
            <c:numRef>
              <c:f>'Fig 5 data'!$G$16:$H$16</c:f>
              <c:numCache>
                <c:formatCode>0.0</c:formatCode>
                <c:ptCount val="2"/>
                <c:pt idx="0">
                  <c:v>22</c:v>
                </c:pt>
                <c:pt idx="1">
                  <c:v>22</c:v>
                </c:pt>
              </c:numCache>
            </c:numRef>
          </c:yVal>
          <c:smooth val="1"/>
        </c:ser>
        <c:ser>
          <c:idx val="23"/>
          <c:order val="2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data'!$D$16:$E$16</c:f>
              <c:numCache>
                <c:formatCode>0.0</c:formatCode>
                <c:ptCount val="2"/>
                <c:pt idx="0">
                  <c:v>82.243001114674598</c:v>
                </c:pt>
                <c:pt idx="1">
                  <c:v>83.667407626757694</c:v>
                </c:pt>
              </c:numCache>
            </c:numRef>
          </c:xVal>
          <c:yVal>
            <c:numRef>
              <c:f>'Fig 5 data'!$G$16:$H$16</c:f>
              <c:numCache>
                <c:formatCode>0.0</c:formatCode>
                <c:ptCount val="2"/>
                <c:pt idx="0">
                  <c:v>22</c:v>
                </c:pt>
                <c:pt idx="1">
                  <c:v>22</c:v>
                </c:pt>
              </c:numCache>
            </c:numRef>
          </c:yVal>
          <c:smooth val="1"/>
        </c:ser>
        <c:ser>
          <c:idx val="24"/>
          <c:order val="2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data'!$B$17:$C$17</c:f>
              <c:numCache>
                <c:formatCode>0.0</c:formatCode>
                <c:ptCount val="2"/>
                <c:pt idx="0">
                  <c:v>77.941061365330754</c:v>
                </c:pt>
                <c:pt idx="1">
                  <c:v>80.608706885978805</c:v>
                </c:pt>
              </c:numCache>
            </c:numRef>
          </c:xVal>
          <c:yVal>
            <c:numRef>
              <c:f>'Fig 5 data'!$G$17:$H$17</c:f>
              <c:numCache>
                <c:formatCode>0.0</c:formatCode>
                <c:ptCount val="2"/>
                <c:pt idx="0">
                  <c:v>21</c:v>
                </c:pt>
                <c:pt idx="1">
                  <c:v>21</c:v>
                </c:pt>
              </c:numCache>
            </c:numRef>
          </c:yVal>
          <c:smooth val="1"/>
        </c:ser>
        <c:ser>
          <c:idx val="25"/>
          <c:order val="2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data'!$D$17:$E$17</c:f>
              <c:numCache>
                <c:formatCode>0.0</c:formatCode>
                <c:ptCount val="2"/>
                <c:pt idx="0">
                  <c:v>82.869105702643893</c:v>
                </c:pt>
                <c:pt idx="1">
                  <c:v>84.588049569616501</c:v>
                </c:pt>
              </c:numCache>
            </c:numRef>
          </c:xVal>
          <c:yVal>
            <c:numRef>
              <c:f>'Fig 5 data'!$G$17:$H$17</c:f>
              <c:numCache>
                <c:formatCode>0.0</c:formatCode>
                <c:ptCount val="2"/>
                <c:pt idx="0">
                  <c:v>21</c:v>
                </c:pt>
                <c:pt idx="1">
                  <c:v>21</c:v>
                </c:pt>
              </c:numCache>
            </c:numRef>
          </c:yVal>
          <c:smooth val="1"/>
        </c:ser>
        <c:ser>
          <c:idx val="26"/>
          <c:order val="2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data'!$B$18:$C$18</c:f>
              <c:numCache>
                <c:formatCode>0.0</c:formatCode>
                <c:ptCount val="2"/>
                <c:pt idx="0">
                  <c:v>77.864331347750337</c:v>
                </c:pt>
                <c:pt idx="1">
                  <c:v>80.171455884821796</c:v>
                </c:pt>
              </c:numCache>
            </c:numRef>
          </c:xVal>
          <c:yVal>
            <c:numRef>
              <c:f>'Fig 5 data'!$G$18:$H$18</c:f>
              <c:numCache>
                <c:formatCode>0.0</c:formatCode>
                <c:ptCount val="2"/>
                <c:pt idx="0">
                  <c:v>20</c:v>
                </c:pt>
                <c:pt idx="1">
                  <c:v>20</c:v>
                </c:pt>
              </c:numCache>
            </c:numRef>
          </c:yVal>
          <c:smooth val="1"/>
        </c:ser>
        <c:ser>
          <c:idx val="27"/>
          <c:order val="2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data'!$D$18:$E$18</c:f>
              <c:numCache>
                <c:formatCode>0.0</c:formatCode>
                <c:ptCount val="2"/>
                <c:pt idx="0">
                  <c:v>81.423952526385591</c:v>
                </c:pt>
                <c:pt idx="1">
                  <c:v>82.976275827341894</c:v>
                </c:pt>
              </c:numCache>
            </c:numRef>
          </c:xVal>
          <c:yVal>
            <c:numRef>
              <c:f>'Fig 5 data'!$G$18:$H$18</c:f>
              <c:numCache>
                <c:formatCode>0.0</c:formatCode>
                <c:ptCount val="2"/>
                <c:pt idx="0">
                  <c:v>20</c:v>
                </c:pt>
                <c:pt idx="1">
                  <c:v>20</c:v>
                </c:pt>
              </c:numCache>
            </c:numRef>
          </c:yVal>
          <c:smooth val="1"/>
        </c:ser>
        <c:ser>
          <c:idx val="28"/>
          <c:order val="2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data'!$B$19:$C$19</c:f>
              <c:numCache>
                <c:formatCode>0.0</c:formatCode>
                <c:ptCount val="2"/>
                <c:pt idx="0">
                  <c:v>77.841611303426831</c:v>
                </c:pt>
                <c:pt idx="1">
                  <c:v>80.600702726424203</c:v>
                </c:pt>
              </c:numCache>
            </c:numRef>
          </c:xVal>
          <c:yVal>
            <c:numRef>
              <c:f>'Fig 5 data'!$G$19:$H$19</c:f>
              <c:numCache>
                <c:formatCode>0.0</c:formatCode>
                <c:ptCount val="2"/>
                <c:pt idx="0">
                  <c:v>19</c:v>
                </c:pt>
                <c:pt idx="1">
                  <c:v>19</c:v>
                </c:pt>
              </c:numCache>
            </c:numRef>
          </c:yVal>
          <c:smooth val="1"/>
        </c:ser>
        <c:ser>
          <c:idx val="29"/>
          <c:order val="2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data'!$D$19:$E$19</c:f>
              <c:numCache>
                <c:formatCode>0.0</c:formatCode>
                <c:ptCount val="2"/>
                <c:pt idx="0">
                  <c:v>81.819434430010091</c:v>
                </c:pt>
                <c:pt idx="1">
                  <c:v>83.1905041026411</c:v>
                </c:pt>
              </c:numCache>
            </c:numRef>
          </c:xVal>
          <c:yVal>
            <c:numRef>
              <c:f>'Fig 5 data'!$G$19:$H$19</c:f>
              <c:numCache>
                <c:formatCode>0.0</c:formatCode>
                <c:ptCount val="2"/>
                <c:pt idx="0">
                  <c:v>19</c:v>
                </c:pt>
                <c:pt idx="1">
                  <c:v>19</c:v>
                </c:pt>
              </c:numCache>
            </c:numRef>
          </c:yVal>
          <c:smooth val="1"/>
        </c:ser>
        <c:ser>
          <c:idx val="30"/>
          <c:order val="3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data'!$B$20:$C$20</c:f>
              <c:numCache>
                <c:formatCode>0.0</c:formatCode>
                <c:ptCount val="2"/>
                <c:pt idx="0">
                  <c:v>77.613432646602035</c:v>
                </c:pt>
                <c:pt idx="1">
                  <c:v>79.825095387436903</c:v>
                </c:pt>
              </c:numCache>
            </c:numRef>
          </c:xVal>
          <c:yVal>
            <c:numRef>
              <c:f>'Fig 5 data'!$G$20:$H$20</c:f>
              <c:numCache>
                <c:formatCode>0.0</c:formatCode>
                <c:ptCount val="2"/>
                <c:pt idx="0">
                  <c:v>18</c:v>
                </c:pt>
                <c:pt idx="1">
                  <c:v>18</c:v>
                </c:pt>
              </c:numCache>
            </c:numRef>
          </c:yVal>
          <c:smooth val="1"/>
        </c:ser>
        <c:ser>
          <c:idx val="31"/>
          <c:order val="3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data'!$D$20:$E$20</c:f>
              <c:numCache>
                <c:formatCode>0.0</c:formatCode>
                <c:ptCount val="2"/>
                <c:pt idx="0">
                  <c:v>81.205448965888266</c:v>
                </c:pt>
                <c:pt idx="1">
                  <c:v>82.985188215750298</c:v>
                </c:pt>
              </c:numCache>
            </c:numRef>
          </c:xVal>
          <c:yVal>
            <c:numRef>
              <c:f>'Fig 5 data'!$G$20:$H$20</c:f>
              <c:numCache>
                <c:formatCode>0.0</c:formatCode>
                <c:ptCount val="2"/>
                <c:pt idx="0">
                  <c:v>18</c:v>
                </c:pt>
                <c:pt idx="1">
                  <c:v>18</c:v>
                </c:pt>
              </c:numCache>
            </c:numRef>
          </c:yVal>
          <c:smooth val="1"/>
        </c:ser>
        <c:ser>
          <c:idx val="32"/>
          <c:order val="3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data'!$B$21:$C$21</c:f>
              <c:numCache>
                <c:formatCode>0.0</c:formatCode>
                <c:ptCount val="2"/>
                <c:pt idx="0">
                  <c:v>77.601782150943905</c:v>
                </c:pt>
                <c:pt idx="1">
                  <c:v>81.333210938773405</c:v>
                </c:pt>
              </c:numCache>
            </c:numRef>
          </c:xVal>
          <c:yVal>
            <c:numRef>
              <c:f>'Fig 5 data'!$G$21:$H$21</c:f>
              <c:numCache>
                <c:formatCode>0.0</c:formatCode>
                <c:ptCount val="2"/>
                <c:pt idx="0">
                  <c:v>17</c:v>
                </c:pt>
                <c:pt idx="1">
                  <c:v>17</c:v>
                </c:pt>
              </c:numCache>
            </c:numRef>
          </c:yVal>
          <c:smooth val="1"/>
        </c:ser>
        <c:ser>
          <c:idx val="33"/>
          <c:order val="3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data'!$D$21:$E$21</c:f>
              <c:numCache>
                <c:formatCode>0.0</c:formatCode>
                <c:ptCount val="2"/>
                <c:pt idx="0">
                  <c:v>82.029492275158958</c:v>
                </c:pt>
                <c:pt idx="1">
                  <c:v>85.483587866278199</c:v>
                </c:pt>
              </c:numCache>
            </c:numRef>
          </c:xVal>
          <c:yVal>
            <c:numRef>
              <c:f>'Fig 5 data'!$G$21:$H$21</c:f>
              <c:numCache>
                <c:formatCode>0.0</c:formatCode>
                <c:ptCount val="2"/>
                <c:pt idx="0">
                  <c:v>17</c:v>
                </c:pt>
                <c:pt idx="1">
                  <c:v>17</c:v>
                </c:pt>
              </c:numCache>
            </c:numRef>
          </c:yVal>
          <c:smooth val="1"/>
        </c:ser>
        <c:ser>
          <c:idx val="34"/>
          <c:order val="3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data'!$B$22:$C$22</c:f>
              <c:numCache>
                <c:formatCode>0.0</c:formatCode>
                <c:ptCount val="2"/>
                <c:pt idx="0">
                  <c:v>77.538795942192323</c:v>
                </c:pt>
                <c:pt idx="1">
                  <c:v>80.664567761470096</c:v>
                </c:pt>
              </c:numCache>
            </c:numRef>
          </c:xVal>
          <c:yVal>
            <c:numRef>
              <c:f>'Fig 5 data'!$G$22:$H$22</c:f>
              <c:numCache>
                <c:formatCode>0.0</c:formatCode>
                <c:ptCount val="2"/>
                <c:pt idx="0">
                  <c:v>16</c:v>
                </c:pt>
                <c:pt idx="1">
                  <c:v>16</c:v>
                </c:pt>
              </c:numCache>
            </c:numRef>
          </c:yVal>
          <c:smooth val="1"/>
        </c:ser>
        <c:ser>
          <c:idx val="35"/>
          <c:order val="3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data'!$D$22:$E$22</c:f>
              <c:numCache>
                <c:formatCode>0.0</c:formatCode>
                <c:ptCount val="2"/>
                <c:pt idx="0">
                  <c:v>80.763096196957477</c:v>
                </c:pt>
                <c:pt idx="1">
                  <c:v>83.017738444428502</c:v>
                </c:pt>
              </c:numCache>
            </c:numRef>
          </c:xVal>
          <c:yVal>
            <c:numRef>
              <c:f>'Fig 5 data'!$G$22:$H$22</c:f>
              <c:numCache>
                <c:formatCode>0.0</c:formatCode>
                <c:ptCount val="2"/>
                <c:pt idx="0">
                  <c:v>16</c:v>
                </c:pt>
                <c:pt idx="1">
                  <c:v>16</c:v>
                </c:pt>
              </c:numCache>
            </c:numRef>
          </c:yVal>
          <c:smooth val="1"/>
        </c:ser>
        <c:ser>
          <c:idx val="36"/>
          <c:order val="3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data'!$B$23:$C$23</c:f>
              <c:numCache>
                <c:formatCode>0.0</c:formatCode>
                <c:ptCount val="2"/>
                <c:pt idx="0">
                  <c:v>77.366906719597722</c:v>
                </c:pt>
                <c:pt idx="1">
                  <c:v>80.436406703825895</c:v>
                </c:pt>
              </c:numCache>
            </c:numRef>
          </c:xVal>
          <c:yVal>
            <c:numRef>
              <c:f>'Fig 5 data'!$G$23:$H$23</c:f>
              <c:numCache>
                <c:formatCode>0.0</c:formatCode>
                <c:ptCount val="2"/>
                <c:pt idx="0">
                  <c:v>15</c:v>
                </c:pt>
                <c:pt idx="1">
                  <c:v>15</c:v>
                </c:pt>
              </c:numCache>
            </c:numRef>
          </c:yVal>
          <c:smooth val="1"/>
        </c:ser>
        <c:ser>
          <c:idx val="37"/>
          <c:order val="3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data'!$D$23:$E$23</c:f>
              <c:numCache>
                <c:formatCode>0.0</c:formatCode>
                <c:ptCount val="2"/>
                <c:pt idx="0">
                  <c:v>82.4533728084795</c:v>
                </c:pt>
                <c:pt idx="1">
                  <c:v>84.241675274345795</c:v>
                </c:pt>
              </c:numCache>
            </c:numRef>
          </c:xVal>
          <c:yVal>
            <c:numRef>
              <c:f>'Fig 5 data'!$G$23:$H$23</c:f>
              <c:numCache>
                <c:formatCode>0.0</c:formatCode>
                <c:ptCount val="2"/>
                <c:pt idx="0">
                  <c:v>15</c:v>
                </c:pt>
                <c:pt idx="1">
                  <c:v>15</c:v>
                </c:pt>
              </c:numCache>
            </c:numRef>
          </c:yVal>
          <c:smooth val="1"/>
        </c:ser>
        <c:ser>
          <c:idx val="38"/>
          <c:order val="3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data'!$B$24:$C$24</c:f>
              <c:numCache>
                <c:formatCode>0.0</c:formatCode>
                <c:ptCount val="2"/>
                <c:pt idx="0">
                  <c:v>77.253471526774518</c:v>
                </c:pt>
                <c:pt idx="1">
                  <c:v>79.667582116585507</c:v>
                </c:pt>
              </c:numCache>
            </c:numRef>
          </c:xVal>
          <c:yVal>
            <c:numRef>
              <c:f>'Fig 5 data'!$G$24:$H$24</c:f>
              <c:numCache>
                <c:formatCode>0.0</c:formatCode>
                <c:ptCount val="2"/>
                <c:pt idx="0">
                  <c:v>14</c:v>
                </c:pt>
                <c:pt idx="1">
                  <c:v>14</c:v>
                </c:pt>
              </c:numCache>
            </c:numRef>
          </c:yVal>
          <c:smooth val="1"/>
        </c:ser>
        <c:ser>
          <c:idx val="39"/>
          <c:order val="3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data'!$D$24:$E$24</c:f>
              <c:numCache>
                <c:formatCode>0.0</c:formatCode>
                <c:ptCount val="2"/>
                <c:pt idx="0">
                  <c:v>80.613692150483175</c:v>
                </c:pt>
                <c:pt idx="1">
                  <c:v>82.450410619021696</c:v>
                </c:pt>
              </c:numCache>
            </c:numRef>
          </c:xVal>
          <c:yVal>
            <c:numRef>
              <c:f>'Fig 5 data'!$G$24:$H$24</c:f>
              <c:numCache>
                <c:formatCode>0.0</c:formatCode>
                <c:ptCount val="2"/>
                <c:pt idx="0">
                  <c:v>14</c:v>
                </c:pt>
                <c:pt idx="1">
                  <c:v>14</c:v>
                </c:pt>
              </c:numCache>
            </c:numRef>
          </c:yVal>
          <c:smooth val="1"/>
        </c:ser>
        <c:ser>
          <c:idx val="40"/>
          <c:order val="40"/>
          <c:spPr>
            <a:ln w="50800" cap="rnd" cmpd="sng" algn="ctr">
              <a:solidFill>
                <a:srgbClr val="A6A6A6"/>
              </a:solidFill>
              <a:prstDash val="solid"/>
              <a:round/>
            </a:ln>
            <a:effectLst/>
          </c:spPr>
          <c:marker>
            <c:symbol val="circle"/>
            <c:size val="8"/>
            <c:spPr>
              <a:solidFill>
                <a:sysClr val="windowText" lastClr="000000">
                  <a:lumMod val="75000"/>
                  <a:lumOff val="25000"/>
                </a:sysClr>
              </a:solidFill>
              <a:ln w="50800">
                <a:solidFill>
                  <a:sysClr val="windowText" lastClr="000000">
                    <a:lumMod val="75000"/>
                    <a:lumOff val="25000"/>
                  </a:sysClr>
                </a:solidFill>
                <a:prstDash val="solid"/>
              </a:ln>
              <a:effectLst/>
            </c:spPr>
          </c:marker>
          <c:dPt>
            <c:idx val="1"/>
            <c:marker>
              <c:symbol val="circle"/>
              <c:size val="12"/>
            </c:marker>
            <c:bubble3D val="0"/>
          </c:dPt>
          <c:xVal>
            <c:numRef>
              <c:f>'Fig 5 data'!$B$25:$C$25</c:f>
              <c:numCache>
                <c:formatCode>0.0</c:formatCode>
                <c:ptCount val="2"/>
                <c:pt idx="0">
                  <c:v>77.089146333104949</c:v>
                </c:pt>
                <c:pt idx="1">
                  <c:v>79.438977528764298</c:v>
                </c:pt>
              </c:numCache>
            </c:numRef>
          </c:xVal>
          <c:yVal>
            <c:numRef>
              <c:f>'Fig 5 data'!$G$25:$H$25</c:f>
              <c:numCache>
                <c:formatCode>0.0</c:formatCode>
                <c:ptCount val="2"/>
                <c:pt idx="0">
                  <c:v>13</c:v>
                </c:pt>
                <c:pt idx="1">
                  <c:v>13</c:v>
                </c:pt>
              </c:numCache>
            </c:numRef>
          </c:yVal>
          <c:smooth val="1"/>
        </c:ser>
        <c:ser>
          <c:idx val="41"/>
          <c:order val="41"/>
          <c:spPr>
            <a:ln w="50800" cap="rnd" cmpd="sng" algn="ctr">
              <a:solidFill>
                <a:srgbClr val="7F7F7F"/>
              </a:solidFill>
              <a:prstDash val="solid"/>
              <a:round/>
            </a:ln>
            <a:effectLst/>
          </c:spPr>
          <c:marker>
            <c:symbol val="circle"/>
            <c:size val="8"/>
            <c:spPr>
              <a:solidFill>
                <a:sysClr val="windowText" lastClr="000000"/>
              </a:solidFill>
              <a:ln w="50800">
                <a:solidFill>
                  <a:sysClr val="windowText" lastClr="000000"/>
                </a:solidFill>
                <a:prstDash val="solid"/>
              </a:ln>
              <a:effectLst/>
            </c:spPr>
          </c:marker>
          <c:dPt>
            <c:idx val="1"/>
            <c:marker>
              <c:symbol val="circle"/>
              <c:size val="12"/>
            </c:marker>
            <c:bubble3D val="0"/>
          </c:dPt>
          <c:xVal>
            <c:numRef>
              <c:f>'Fig 5 data'!$D$25:$E$25</c:f>
              <c:numCache>
                <c:formatCode>0.0</c:formatCode>
                <c:ptCount val="2"/>
                <c:pt idx="0">
                  <c:v>81.140952427779396</c:v>
                </c:pt>
                <c:pt idx="1">
                  <c:v>82.679066429989007</c:v>
                </c:pt>
              </c:numCache>
            </c:numRef>
          </c:xVal>
          <c:yVal>
            <c:numRef>
              <c:f>'Fig 5 data'!$G$25:$H$25</c:f>
              <c:numCache>
                <c:formatCode>0.0</c:formatCode>
                <c:ptCount val="2"/>
                <c:pt idx="0">
                  <c:v>13</c:v>
                </c:pt>
                <c:pt idx="1">
                  <c:v>13</c:v>
                </c:pt>
              </c:numCache>
            </c:numRef>
          </c:yVal>
          <c:smooth val="1"/>
        </c:ser>
        <c:ser>
          <c:idx val="42"/>
          <c:order val="4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data'!$B$26:$C$26</c:f>
              <c:numCache>
                <c:formatCode>0.0</c:formatCode>
                <c:ptCount val="2"/>
                <c:pt idx="0">
                  <c:v>76.80506899241162</c:v>
                </c:pt>
                <c:pt idx="1">
                  <c:v>78.780924943766706</c:v>
                </c:pt>
              </c:numCache>
            </c:numRef>
          </c:xVal>
          <c:yVal>
            <c:numRef>
              <c:f>'Fig 5 data'!$G$26:$H$26</c:f>
              <c:numCache>
                <c:formatCode>0.0</c:formatCode>
                <c:ptCount val="2"/>
                <c:pt idx="0">
                  <c:v>12</c:v>
                </c:pt>
                <c:pt idx="1">
                  <c:v>12</c:v>
                </c:pt>
              </c:numCache>
            </c:numRef>
          </c:yVal>
          <c:smooth val="1"/>
        </c:ser>
        <c:ser>
          <c:idx val="43"/>
          <c:order val="4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data'!$D$26:$E$26</c:f>
              <c:numCache>
                <c:formatCode>0.0</c:formatCode>
                <c:ptCount val="2"/>
                <c:pt idx="0">
                  <c:v>80.673480724651554</c:v>
                </c:pt>
                <c:pt idx="1">
                  <c:v>81.456836356740297</c:v>
                </c:pt>
              </c:numCache>
            </c:numRef>
          </c:xVal>
          <c:yVal>
            <c:numRef>
              <c:f>'Fig 5 data'!$G$26:$H$26</c:f>
              <c:numCache>
                <c:formatCode>0.0</c:formatCode>
                <c:ptCount val="2"/>
                <c:pt idx="0">
                  <c:v>12</c:v>
                </c:pt>
                <c:pt idx="1">
                  <c:v>12</c:v>
                </c:pt>
              </c:numCache>
            </c:numRef>
          </c:yVal>
          <c:smooth val="1"/>
        </c:ser>
        <c:ser>
          <c:idx val="44"/>
          <c:order val="4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dPt>
            <c:idx val="1"/>
            <c:bubble3D val="0"/>
          </c:dPt>
          <c:xVal>
            <c:numRef>
              <c:f>'Fig 5 data'!$B$27:$C$27</c:f>
              <c:numCache>
                <c:formatCode>0.0</c:formatCode>
                <c:ptCount val="2"/>
                <c:pt idx="0">
                  <c:v>76.724898594541585</c:v>
                </c:pt>
                <c:pt idx="1">
                  <c:v>80.037056175030898</c:v>
                </c:pt>
              </c:numCache>
            </c:numRef>
          </c:xVal>
          <c:yVal>
            <c:numRef>
              <c:f>'Fig 5 data'!$G$27:$H$27</c:f>
              <c:numCache>
                <c:formatCode>0.0</c:formatCode>
                <c:ptCount val="2"/>
                <c:pt idx="0">
                  <c:v>11</c:v>
                </c:pt>
                <c:pt idx="1">
                  <c:v>11</c:v>
                </c:pt>
              </c:numCache>
            </c:numRef>
          </c:yVal>
          <c:smooth val="1"/>
        </c:ser>
        <c:ser>
          <c:idx val="45"/>
          <c:order val="4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dPt>
            <c:idx val="1"/>
            <c:bubble3D val="0"/>
          </c:dPt>
          <c:xVal>
            <c:numRef>
              <c:f>'Fig 5 data'!$D$27:$E$27</c:f>
              <c:numCache>
                <c:formatCode>0.0</c:formatCode>
                <c:ptCount val="2"/>
                <c:pt idx="0">
                  <c:v>80.589345037412627</c:v>
                </c:pt>
                <c:pt idx="1">
                  <c:v>82.3597778594293</c:v>
                </c:pt>
              </c:numCache>
            </c:numRef>
          </c:xVal>
          <c:yVal>
            <c:numRef>
              <c:f>'Fig 5 data'!$G$27:$H$27</c:f>
              <c:numCache>
                <c:formatCode>0.0</c:formatCode>
                <c:ptCount val="2"/>
                <c:pt idx="0">
                  <c:v>11</c:v>
                </c:pt>
                <c:pt idx="1">
                  <c:v>11</c:v>
                </c:pt>
              </c:numCache>
            </c:numRef>
          </c:yVal>
          <c:smooth val="1"/>
        </c:ser>
        <c:ser>
          <c:idx val="46"/>
          <c:order val="4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data'!$B$28:$C$28</c:f>
              <c:numCache>
                <c:formatCode>0.0</c:formatCode>
                <c:ptCount val="2"/>
                <c:pt idx="0">
                  <c:v>76.635938052471928</c:v>
                </c:pt>
                <c:pt idx="1">
                  <c:v>80.349525208688107</c:v>
                </c:pt>
              </c:numCache>
            </c:numRef>
          </c:xVal>
          <c:yVal>
            <c:numRef>
              <c:f>'Fig 5 data'!$G$28:$H$28</c:f>
              <c:numCache>
                <c:formatCode>0.0</c:formatCode>
                <c:ptCount val="2"/>
                <c:pt idx="0">
                  <c:v>10</c:v>
                </c:pt>
                <c:pt idx="1">
                  <c:v>10</c:v>
                </c:pt>
              </c:numCache>
            </c:numRef>
          </c:yVal>
          <c:smooth val="1"/>
        </c:ser>
        <c:ser>
          <c:idx val="47"/>
          <c:order val="4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data'!$D$28:$E$28</c:f>
              <c:numCache>
                <c:formatCode>0.0</c:formatCode>
                <c:ptCount val="2"/>
                <c:pt idx="0">
                  <c:v>82.694794409377877</c:v>
                </c:pt>
                <c:pt idx="1">
                  <c:v>85.122654859539196</c:v>
                </c:pt>
              </c:numCache>
            </c:numRef>
          </c:xVal>
          <c:yVal>
            <c:numRef>
              <c:f>'Fig 5 data'!$G$28:$H$28</c:f>
              <c:numCache>
                <c:formatCode>0.0</c:formatCode>
                <c:ptCount val="2"/>
                <c:pt idx="0">
                  <c:v>10</c:v>
                </c:pt>
                <c:pt idx="1">
                  <c:v>10</c:v>
                </c:pt>
              </c:numCache>
            </c:numRef>
          </c:yVal>
          <c:smooth val="1"/>
        </c:ser>
        <c:ser>
          <c:idx val="48"/>
          <c:order val="4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data'!$B$29:$C$29</c:f>
              <c:numCache>
                <c:formatCode>0.0</c:formatCode>
                <c:ptCount val="2"/>
                <c:pt idx="0">
                  <c:v>76.469333206729203</c:v>
                </c:pt>
                <c:pt idx="1">
                  <c:v>78.882447290760496</c:v>
                </c:pt>
              </c:numCache>
            </c:numRef>
          </c:xVal>
          <c:yVal>
            <c:numRef>
              <c:f>'Fig 5 data'!$G$29:$H$29</c:f>
              <c:numCache>
                <c:formatCode>0.0</c:formatCode>
                <c:ptCount val="2"/>
                <c:pt idx="0">
                  <c:v>9</c:v>
                </c:pt>
                <c:pt idx="1">
                  <c:v>9</c:v>
                </c:pt>
              </c:numCache>
            </c:numRef>
          </c:yVal>
          <c:smooth val="1"/>
        </c:ser>
        <c:ser>
          <c:idx val="49"/>
          <c:order val="4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data'!$D$29:$E$29</c:f>
              <c:numCache>
                <c:formatCode>0.0</c:formatCode>
                <c:ptCount val="2"/>
                <c:pt idx="0">
                  <c:v>79.835360434298252</c:v>
                </c:pt>
                <c:pt idx="1">
                  <c:v>81.2465908942509</c:v>
                </c:pt>
              </c:numCache>
            </c:numRef>
          </c:xVal>
          <c:yVal>
            <c:numRef>
              <c:f>'Fig 5 data'!$G$29:$H$29</c:f>
              <c:numCache>
                <c:formatCode>0.0</c:formatCode>
                <c:ptCount val="2"/>
                <c:pt idx="0">
                  <c:v>9</c:v>
                </c:pt>
                <c:pt idx="1">
                  <c:v>9</c:v>
                </c:pt>
              </c:numCache>
            </c:numRef>
          </c:yVal>
          <c:smooth val="1"/>
        </c:ser>
        <c:ser>
          <c:idx val="50"/>
          <c:order val="5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data'!$B$30:$C$30</c:f>
              <c:numCache>
                <c:formatCode>0.0</c:formatCode>
                <c:ptCount val="2"/>
                <c:pt idx="0">
                  <c:v>76.403066059757364</c:v>
                </c:pt>
                <c:pt idx="1">
                  <c:v>78.796673064800103</c:v>
                </c:pt>
              </c:numCache>
            </c:numRef>
          </c:xVal>
          <c:yVal>
            <c:numRef>
              <c:f>'Fig 5 data'!$G$30:$H$30</c:f>
              <c:numCache>
                <c:formatCode>0.0</c:formatCode>
                <c:ptCount val="2"/>
                <c:pt idx="0">
                  <c:v>8</c:v>
                </c:pt>
                <c:pt idx="1">
                  <c:v>8</c:v>
                </c:pt>
              </c:numCache>
            </c:numRef>
          </c:yVal>
          <c:smooth val="1"/>
        </c:ser>
        <c:ser>
          <c:idx val="51"/>
          <c:order val="5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data'!$D$30:$E$30</c:f>
              <c:numCache>
                <c:formatCode>0.0</c:formatCode>
                <c:ptCount val="2"/>
                <c:pt idx="0">
                  <c:v>80.841087764490169</c:v>
                </c:pt>
                <c:pt idx="1">
                  <c:v>82.311916440340497</c:v>
                </c:pt>
              </c:numCache>
            </c:numRef>
          </c:xVal>
          <c:yVal>
            <c:numRef>
              <c:f>'Fig 5 data'!$G$30:$H$30</c:f>
              <c:numCache>
                <c:formatCode>0.0</c:formatCode>
                <c:ptCount val="2"/>
                <c:pt idx="0">
                  <c:v>8</c:v>
                </c:pt>
                <c:pt idx="1">
                  <c:v>8</c:v>
                </c:pt>
              </c:numCache>
            </c:numRef>
          </c:yVal>
          <c:smooth val="1"/>
        </c:ser>
        <c:ser>
          <c:idx val="52"/>
          <c:order val="5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data'!$B$31:$C$31</c:f>
              <c:numCache>
                <c:formatCode>0.0</c:formatCode>
                <c:ptCount val="2"/>
                <c:pt idx="0">
                  <c:v>76.396980014550948</c:v>
                </c:pt>
                <c:pt idx="1">
                  <c:v>78.378059913337097</c:v>
                </c:pt>
              </c:numCache>
            </c:numRef>
          </c:xVal>
          <c:yVal>
            <c:numRef>
              <c:f>'Fig 5 data'!$G$31:$H$31</c:f>
              <c:numCache>
                <c:formatCode>0.0</c:formatCode>
                <c:ptCount val="2"/>
                <c:pt idx="0">
                  <c:v>7</c:v>
                </c:pt>
                <c:pt idx="1">
                  <c:v>7</c:v>
                </c:pt>
              </c:numCache>
            </c:numRef>
          </c:yVal>
          <c:smooth val="1"/>
        </c:ser>
        <c:ser>
          <c:idx val="53"/>
          <c:order val="5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data'!$D$31:$E$31</c:f>
              <c:numCache>
                <c:formatCode>0.0</c:formatCode>
                <c:ptCount val="2"/>
                <c:pt idx="0">
                  <c:v>80.174560335354485</c:v>
                </c:pt>
                <c:pt idx="1">
                  <c:v>81.6065754159563</c:v>
                </c:pt>
              </c:numCache>
            </c:numRef>
          </c:xVal>
          <c:yVal>
            <c:numRef>
              <c:f>'Fig 5 data'!$G$31:$H$31</c:f>
              <c:numCache>
                <c:formatCode>0.0</c:formatCode>
                <c:ptCount val="2"/>
                <c:pt idx="0">
                  <c:v>7</c:v>
                </c:pt>
                <c:pt idx="1">
                  <c:v>7</c:v>
                </c:pt>
              </c:numCache>
            </c:numRef>
          </c:yVal>
          <c:smooth val="1"/>
        </c:ser>
        <c:ser>
          <c:idx val="54"/>
          <c:order val="5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data'!$B$32:$C$32</c:f>
              <c:numCache>
                <c:formatCode>0.0</c:formatCode>
                <c:ptCount val="2"/>
                <c:pt idx="0">
                  <c:v>75.924735228465764</c:v>
                </c:pt>
                <c:pt idx="1">
                  <c:v>78.790787423691498</c:v>
                </c:pt>
              </c:numCache>
            </c:numRef>
          </c:xVal>
          <c:yVal>
            <c:numRef>
              <c:f>'Fig 5 data'!$G$32:$H$32</c:f>
              <c:numCache>
                <c:formatCode>0.0</c:formatCode>
                <c:ptCount val="2"/>
                <c:pt idx="0">
                  <c:v>6</c:v>
                </c:pt>
                <c:pt idx="1">
                  <c:v>6</c:v>
                </c:pt>
              </c:numCache>
            </c:numRef>
          </c:yVal>
          <c:smooth val="1"/>
        </c:ser>
        <c:ser>
          <c:idx val="55"/>
          <c:order val="5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data'!$D$32:$E$32</c:f>
              <c:numCache>
                <c:formatCode>0.0</c:formatCode>
                <c:ptCount val="2"/>
                <c:pt idx="0">
                  <c:v>80.518346766919947</c:v>
                </c:pt>
                <c:pt idx="1">
                  <c:v>82.061748214185499</c:v>
                </c:pt>
              </c:numCache>
            </c:numRef>
          </c:xVal>
          <c:yVal>
            <c:numRef>
              <c:f>'Fig 5 data'!$G$32:$H$32</c:f>
              <c:numCache>
                <c:formatCode>0.0</c:formatCode>
                <c:ptCount val="2"/>
                <c:pt idx="0">
                  <c:v>6</c:v>
                </c:pt>
                <c:pt idx="1">
                  <c:v>6</c:v>
                </c:pt>
              </c:numCache>
            </c:numRef>
          </c:yVal>
          <c:smooth val="1"/>
        </c:ser>
        <c:ser>
          <c:idx val="56"/>
          <c:order val="5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data'!$B$33:$C$33</c:f>
              <c:numCache>
                <c:formatCode>0.0</c:formatCode>
                <c:ptCount val="2"/>
                <c:pt idx="0">
                  <c:v>75.636207527494349</c:v>
                </c:pt>
                <c:pt idx="1">
                  <c:v>78.052521155394899</c:v>
                </c:pt>
              </c:numCache>
            </c:numRef>
          </c:xVal>
          <c:yVal>
            <c:numRef>
              <c:f>'Fig 5 data'!$G$33:$H$33</c:f>
              <c:numCache>
                <c:formatCode>0.0</c:formatCode>
                <c:ptCount val="2"/>
                <c:pt idx="0">
                  <c:v>5</c:v>
                </c:pt>
                <c:pt idx="1">
                  <c:v>5</c:v>
                </c:pt>
              </c:numCache>
            </c:numRef>
          </c:yVal>
          <c:smooth val="1"/>
        </c:ser>
        <c:ser>
          <c:idx val="57"/>
          <c:order val="5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data'!$D$33:$E$33</c:f>
              <c:numCache>
                <c:formatCode>0.0</c:formatCode>
                <c:ptCount val="2"/>
                <c:pt idx="0">
                  <c:v>80.081781928945247</c:v>
                </c:pt>
                <c:pt idx="1">
                  <c:v>82.310156188815</c:v>
                </c:pt>
              </c:numCache>
            </c:numRef>
          </c:xVal>
          <c:yVal>
            <c:numRef>
              <c:f>'Fig 5 data'!$G$33:$H$33</c:f>
              <c:numCache>
                <c:formatCode>0.0</c:formatCode>
                <c:ptCount val="2"/>
                <c:pt idx="0">
                  <c:v>5</c:v>
                </c:pt>
                <c:pt idx="1">
                  <c:v>5</c:v>
                </c:pt>
              </c:numCache>
            </c:numRef>
          </c:yVal>
          <c:smooth val="1"/>
        </c:ser>
        <c:ser>
          <c:idx val="58"/>
          <c:order val="5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data'!$B$34:$C$34</c:f>
              <c:numCache>
                <c:formatCode>0.0</c:formatCode>
                <c:ptCount val="2"/>
                <c:pt idx="0">
                  <c:v>75.373687430647308</c:v>
                </c:pt>
                <c:pt idx="1">
                  <c:v>77.360051725700202</c:v>
                </c:pt>
              </c:numCache>
            </c:numRef>
          </c:xVal>
          <c:yVal>
            <c:numRef>
              <c:f>'Fig 5 data'!$G$34:$H$34</c:f>
              <c:numCache>
                <c:formatCode>0.0</c:formatCode>
                <c:ptCount val="2"/>
                <c:pt idx="0">
                  <c:v>4</c:v>
                </c:pt>
                <c:pt idx="1">
                  <c:v>4</c:v>
                </c:pt>
              </c:numCache>
            </c:numRef>
          </c:yVal>
          <c:smooth val="1"/>
        </c:ser>
        <c:ser>
          <c:idx val="59"/>
          <c:order val="5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data'!$D$34:$E$34</c:f>
              <c:numCache>
                <c:formatCode>0.0</c:formatCode>
                <c:ptCount val="2"/>
                <c:pt idx="0">
                  <c:v>79.601098798412906</c:v>
                </c:pt>
                <c:pt idx="1">
                  <c:v>80.457957755214494</c:v>
                </c:pt>
              </c:numCache>
            </c:numRef>
          </c:xVal>
          <c:yVal>
            <c:numRef>
              <c:f>'Fig 5 data'!$G$34:$H$34</c:f>
              <c:numCache>
                <c:formatCode>0.0</c:formatCode>
                <c:ptCount val="2"/>
                <c:pt idx="0">
                  <c:v>4</c:v>
                </c:pt>
                <c:pt idx="1">
                  <c:v>4</c:v>
                </c:pt>
              </c:numCache>
            </c:numRef>
          </c:yVal>
          <c:smooth val="1"/>
        </c:ser>
        <c:ser>
          <c:idx val="60"/>
          <c:order val="6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data'!$B$35:$C$35</c:f>
              <c:numCache>
                <c:formatCode>0.0</c:formatCode>
                <c:ptCount val="2"/>
                <c:pt idx="0">
                  <c:v>74.72970832159983</c:v>
                </c:pt>
                <c:pt idx="1">
                  <c:v>76.978939999999994</c:v>
                </c:pt>
              </c:numCache>
            </c:numRef>
          </c:xVal>
          <c:yVal>
            <c:numRef>
              <c:f>'Fig 5 data'!$G$35:$H$35</c:f>
              <c:numCache>
                <c:formatCode>0.0</c:formatCode>
                <c:ptCount val="2"/>
                <c:pt idx="0">
                  <c:v>3</c:v>
                </c:pt>
                <c:pt idx="1">
                  <c:v>3</c:v>
                </c:pt>
              </c:numCache>
            </c:numRef>
          </c:yVal>
          <c:smooth val="1"/>
        </c:ser>
        <c:ser>
          <c:idx val="61"/>
          <c:order val="6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data'!$D$35:$E$35</c:f>
              <c:numCache>
                <c:formatCode>0.0</c:formatCode>
                <c:ptCount val="2"/>
                <c:pt idx="0">
                  <c:v>78.849586352214629</c:v>
                </c:pt>
                <c:pt idx="1">
                  <c:v>80.395420000000001</c:v>
                </c:pt>
              </c:numCache>
            </c:numRef>
          </c:xVal>
          <c:yVal>
            <c:numRef>
              <c:f>'Fig 5 data'!$G$35:$H$35</c:f>
              <c:numCache>
                <c:formatCode>0.0</c:formatCode>
                <c:ptCount val="2"/>
                <c:pt idx="0">
                  <c:v>3</c:v>
                </c:pt>
                <c:pt idx="1">
                  <c:v>3</c:v>
                </c:pt>
              </c:numCache>
            </c:numRef>
          </c:yVal>
          <c:smooth val="1"/>
        </c:ser>
        <c:ser>
          <c:idx val="62"/>
          <c:order val="6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data'!$B$36:$C$36</c:f>
              <c:numCache>
                <c:formatCode>0.0</c:formatCode>
                <c:ptCount val="2"/>
                <c:pt idx="0">
                  <c:v>74.496801695460476</c:v>
                </c:pt>
                <c:pt idx="1">
                  <c:v>77.456851959184704</c:v>
                </c:pt>
              </c:numCache>
            </c:numRef>
          </c:xVal>
          <c:yVal>
            <c:numRef>
              <c:f>'Fig 5 data'!$G$36:$H$36</c:f>
              <c:numCache>
                <c:formatCode>0.0</c:formatCode>
                <c:ptCount val="2"/>
                <c:pt idx="0">
                  <c:v>2</c:v>
                </c:pt>
                <c:pt idx="1">
                  <c:v>2</c:v>
                </c:pt>
              </c:numCache>
            </c:numRef>
          </c:yVal>
          <c:smooth val="1"/>
        </c:ser>
        <c:ser>
          <c:idx val="63"/>
          <c:order val="6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data'!$D$36:$E$36</c:f>
              <c:numCache>
                <c:formatCode>0.0</c:formatCode>
                <c:ptCount val="2"/>
                <c:pt idx="0">
                  <c:v>79.629167853712701</c:v>
                </c:pt>
                <c:pt idx="1">
                  <c:v>81.285030022129703</c:v>
                </c:pt>
              </c:numCache>
            </c:numRef>
          </c:xVal>
          <c:yVal>
            <c:numRef>
              <c:f>'Fig 5 data'!$G$36:$H$36</c:f>
              <c:numCache>
                <c:formatCode>0.0</c:formatCode>
                <c:ptCount val="2"/>
                <c:pt idx="0">
                  <c:v>2</c:v>
                </c:pt>
                <c:pt idx="1">
                  <c:v>2</c:v>
                </c:pt>
              </c:numCache>
            </c:numRef>
          </c:yVal>
          <c:smooth val="1"/>
        </c:ser>
        <c:ser>
          <c:idx val="64"/>
          <c:order val="6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data'!$B$37:$C$37</c:f>
              <c:numCache>
                <c:formatCode>0.0</c:formatCode>
                <c:ptCount val="2"/>
                <c:pt idx="0">
                  <c:v>73.36860452553455</c:v>
                </c:pt>
                <c:pt idx="1">
                  <c:v>75.077337176682207</c:v>
                </c:pt>
              </c:numCache>
            </c:numRef>
          </c:xVal>
          <c:yVal>
            <c:numRef>
              <c:f>'Fig 5 data'!$G$37:$H$37</c:f>
              <c:numCache>
                <c:formatCode>0.0</c:formatCode>
                <c:ptCount val="2"/>
                <c:pt idx="0">
                  <c:v>1</c:v>
                </c:pt>
                <c:pt idx="1">
                  <c:v>1</c:v>
                </c:pt>
              </c:numCache>
            </c:numRef>
          </c:yVal>
          <c:smooth val="1"/>
        </c:ser>
        <c:ser>
          <c:idx val="65"/>
          <c:order val="6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data'!$D$37:$E$37</c:f>
              <c:numCache>
                <c:formatCode>0.0</c:formatCode>
                <c:ptCount val="2"/>
                <c:pt idx="0">
                  <c:v>78.930915126741311</c:v>
                </c:pt>
                <c:pt idx="1">
                  <c:v>79.762651326205798</c:v>
                </c:pt>
              </c:numCache>
            </c:numRef>
          </c:xVal>
          <c:yVal>
            <c:numRef>
              <c:f>'Fig 5 data'!$G$37:$H$37</c:f>
              <c:numCache>
                <c:formatCode>0.0</c:formatCode>
                <c:ptCount val="2"/>
                <c:pt idx="0">
                  <c:v>1</c:v>
                </c:pt>
                <c:pt idx="1">
                  <c:v>1</c:v>
                </c:pt>
              </c:numCache>
            </c:numRef>
          </c:yVal>
          <c:smooth val="1"/>
        </c:ser>
        <c:ser>
          <c:idx val="66"/>
          <c:order val="66"/>
          <c:xVal>
            <c:strRef>
              <c:f>'Fig 5 data'!$A$5:$A$36</c:f>
              <c:strCache>
                <c:ptCount val="32"/>
                <c:pt idx="0">
                  <c:v>Orkney Islands</c:v>
                </c:pt>
                <c:pt idx="1">
                  <c:v>East Renfrewshire</c:v>
                </c:pt>
                <c:pt idx="2">
                  <c:v>East Dunbartonshire</c:v>
                </c:pt>
                <c:pt idx="3">
                  <c:v>Perth and Kinross</c:v>
                </c:pt>
                <c:pt idx="4">
                  <c:v>Aberdeenshire</c:v>
                </c:pt>
                <c:pt idx="5">
                  <c:v>Moray</c:v>
                </c:pt>
                <c:pt idx="6">
                  <c:v>Stirling</c:v>
                </c:pt>
                <c:pt idx="7">
                  <c:v>Scottish Borders</c:v>
                </c:pt>
                <c:pt idx="8">
                  <c:v>Angus</c:v>
                </c:pt>
                <c:pt idx="9">
                  <c:v>West Lothian</c:v>
                </c:pt>
                <c:pt idx="10">
                  <c:v>East Lothian</c:v>
                </c:pt>
                <c:pt idx="11">
                  <c:v>City of Edinburgh</c:v>
                </c:pt>
                <c:pt idx="12">
                  <c:v>Highland</c:v>
                </c:pt>
                <c:pt idx="13">
                  <c:v>Midlothian</c:v>
                </c:pt>
                <c:pt idx="14">
                  <c:v>Dumfries and Galloway</c:v>
                </c:pt>
                <c:pt idx="15">
                  <c:v>Fife</c:v>
                </c:pt>
                <c:pt idx="16">
                  <c:v>Shetland Islands</c:v>
                </c:pt>
                <c:pt idx="17">
                  <c:v>South Ayrshire</c:v>
                </c:pt>
                <c:pt idx="18">
                  <c:v>Argyll and Bute</c:v>
                </c:pt>
                <c:pt idx="19">
                  <c:v>Falkirk</c:v>
                </c:pt>
                <c:pt idx="20">
                  <c:v>Scotland</c:v>
                </c:pt>
                <c:pt idx="21">
                  <c:v>South Lanarkshire</c:v>
                </c:pt>
                <c:pt idx="22">
                  <c:v>Clackmannanshire</c:v>
                </c:pt>
                <c:pt idx="23">
                  <c:v>Na h-Eileanan Siar</c:v>
                </c:pt>
                <c:pt idx="24">
                  <c:v>East Ayrshire</c:v>
                </c:pt>
                <c:pt idx="25">
                  <c:v>Aberdeen City</c:v>
                </c:pt>
                <c:pt idx="26">
                  <c:v>Renfrewshire</c:v>
                </c:pt>
                <c:pt idx="27">
                  <c:v>North Ayrshire</c:v>
                </c:pt>
                <c:pt idx="28">
                  <c:v>Inverclyde</c:v>
                </c:pt>
                <c:pt idx="29">
                  <c:v>North Lanarkshire</c:v>
                </c:pt>
                <c:pt idx="30">
                  <c:v>West Dunbartonshire</c:v>
                </c:pt>
                <c:pt idx="31">
                  <c:v>Dundee City</c:v>
                </c:pt>
              </c:strCache>
            </c:strRef>
          </c:xVal>
          <c:yVal>
            <c:numRef>
              <c:f>'Fig 5 data'!$A$37</c:f>
              <c:numCache>
                <c:formatCode>General</c:formatCode>
                <c:ptCount val="1"/>
                <c:pt idx="0">
                  <c:v>0</c:v>
                </c:pt>
              </c:numCache>
            </c:numRef>
          </c:yVal>
          <c:smooth val="1"/>
        </c:ser>
        <c:dLbls>
          <c:showLegendKey val="0"/>
          <c:showVal val="0"/>
          <c:showCatName val="0"/>
          <c:showSerName val="0"/>
          <c:showPercent val="0"/>
          <c:showBubbleSize val="0"/>
        </c:dLbls>
        <c:axId val="164043008"/>
        <c:axId val="164053376"/>
      </c:scatterChart>
      <c:valAx>
        <c:axId val="164043008"/>
        <c:scaling>
          <c:orientation val="minMax"/>
          <c:max val="87"/>
          <c:min val="72"/>
        </c:scaling>
        <c:delete val="0"/>
        <c:axPos val="b"/>
        <c:title>
          <c:tx>
            <c:rich>
              <a:bodyPr/>
              <a:lstStyle/>
              <a:p>
                <a:pPr>
                  <a:defRPr sz="1200">
                    <a:solidFill>
                      <a:srgbClr val="595959"/>
                    </a:solidFill>
                    <a:latin typeface="Arial" panose="020B0604020202020204" pitchFamily="34" charset="0"/>
                    <a:cs typeface="Arial" panose="020B0604020202020204" pitchFamily="34" charset="0"/>
                  </a:defRPr>
                </a:pPr>
                <a:r>
                  <a:rPr lang="en-GB" sz="1200">
                    <a:solidFill>
                      <a:srgbClr val="595959"/>
                    </a:solidFill>
                    <a:latin typeface="Arial" panose="020B0604020202020204" pitchFamily="34" charset="0"/>
                    <a:cs typeface="Arial" panose="020B0604020202020204" pitchFamily="34" charset="0"/>
                  </a:rPr>
                  <a:t>Life expectancy at birth (years)</a:t>
                </a:r>
              </a:p>
            </c:rich>
          </c:tx>
          <c:layout/>
          <c:overlay val="0"/>
        </c:title>
        <c:numFmt formatCode="0" sourceLinked="0"/>
        <c:majorTickMark val="out"/>
        <c:minorTickMark val="none"/>
        <c:tickLblPos val="nextTo"/>
        <c:spPr>
          <a:ln>
            <a:solidFill>
              <a:sysClr val="window" lastClr="FFFFFF">
                <a:lumMod val="75000"/>
              </a:sysClr>
            </a:solidFill>
          </a:ln>
        </c:spPr>
        <c:txPr>
          <a:bodyPr/>
          <a:lstStyle/>
          <a:p>
            <a:pPr>
              <a:defRPr sz="1200" b="1">
                <a:solidFill>
                  <a:srgbClr val="595959"/>
                </a:solidFill>
                <a:latin typeface="Arial" panose="020B0604020202020204" pitchFamily="34" charset="0"/>
                <a:cs typeface="Arial" panose="020B0604020202020204" pitchFamily="34" charset="0"/>
              </a:defRPr>
            </a:pPr>
            <a:endParaRPr lang="en-US"/>
          </a:p>
        </c:txPr>
        <c:crossAx val="164053376"/>
        <c:crosses val="autoZero"/>
        <c:crossBetween val="midCat"/>
        <c:majorUnit val="1"/>
      </c:valAx>
      <c:valAx>
        <c:axId val="164053376"/>
        <c:scaling>
          <c:orientation val="minMax"/>
          <c:max val="33"/>
        </c:scaling>
        <c:delete val="0"/>
        <c:axPos val="l"/>
        <c:numFmt formatCode="0.0" sourceLinked="1"/>
        <c:majorTickMark val="out"/>
        <c:minorTickMark val="none"/>
        <c:tickLblPos val="nextTo"/>
        <c:spPr>
          <a:ln w="3175">
            <a:noFill/>
          </a:ln>
        </c:spPr>
        <c:txPr>
          <a:bodyPr/>
          <a:lstStyle/>
          <a:p>
            <a:pPr>
              <a:defRPr>
                <a:solidFill>
                  <a:schemeClr val="bg1"/>
                </a:solidFill>
              </a:defRPr>
            </a:pPr>
            <a:endParaRPr lang="en-US"/>
          </a:p>
        </c:txPr>
        <c:crossAx val="164043008"/>
        <c:crosses val="autoZero"/>
        <c:crossBetween val="midCat"/>
        <c:majorUnit val="1"/>
        <c:minorUnit val="1"/>
      </c:valAx>
    </c:plotArea>
    <c:plotVisOnly val="1"/>
    <c:dispBlanksAs val="gap"/>
    <c:showDLblsOverMax val="0"/>
  </c:chart>
  <c:spPr>
    <a:noFill/>
    <a:ln>
      <a:noFill/>
    </a:ln>
  </c:sp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52495602867561"/>
          <c:y val="0.13074114101750353"/>
          <c:w val="0.72971682631321"/>
          <c:h val="0.72993824942006735"/>
        </c:manualLayout>
      </c:layout>
      <c:barChart>
        <c:barDir val="bar"/>
        <c:grouping val="clustered"/>
        <c:varyColors val="0"/>
        <c:ser>
          <c:idx val="0"/>
          <c:order val="0"/>
          <c:tx>
            <c:strRef>
              <c:f>'Fig 6 data'!$C$6</c:f>
              <c:strCache>
                <c:ptCount val="1"/>
                <c:pt idx="0">
                  <c:v>Percentage change</c:v>
                </c:pt>
              </c:strCache>
            </c:strRef>
          </c:tx>
          <c:spPr>
            <a:solidFill>
              <a:schemeClr val="bg1">
                <a:lumMod val="65000"/>
              </a:schemeClr>
            </a:solidFill>
            <a:ln w="12700">
              <a:noFill/>
              <a:prstDash val="solid"/>
            </a:ln>
          </c:spPr>
          <c:invertIfNegative val="0"/>
          <c:dPt>
            <c:idx val="8"/>
            <c:invertIfNegative val="0"/>
            <c:bubble3D val="0"/>
            <c:spPr>
              <a:solidFill>
                <a:srgbClr val="A6A6A6"/>
              </a:solidFill>
              <a:ln w="12700">
                <a:noFill/>
                <a:prstDash val="solid"/>
              </a:ln>
            </c:spPr>
          </c:dPt>
          <c:dPt>
            <c:idx val="9"/>
            <c:invertIfNegative val="0"/>
            <c:bubble3D val="0"/>
          </c:dPt>
          <c:dPt>
            <c:idx val="10"/>
            <c:invertIfNegative val="0"/>
            <c:bubble3D val="0"/>
          </c:dPt>
          <c:dPt>
            <c:idx val="11"/>
            <c:invertIfNegative val="0"/>
            <c:bubble3D val="0"/>
            <c:spPr>
              <a:solidFill>
                <a:srgbClr val="1C625B"/>
              </a:solidFill>
              <a:ln w="12700">
                <a:noFill/>
                <a:prstDash val="solid"/>
              </a:ln>
            </c:spPr>
          </c:dPt>
          <c:dPt>
            <c:idx val="21"/>
            <c:invertIfNegative val="0"/>
            <c:bubble3D val="0"/>
          </c:dPt>
          <c:dPt>
            <c:idx val="25"/>
            <c:invertIfNegative val="0"/>
            <c:bubble3D val="0"/>
          </c:dPt>
          <c:dLbls>
            <c:dLbl>
              <c:idx val="9"/>
              <c:numFmt formatCode="\+##,##0.0&quot;%&quot;;\-##,##0.0&quot;%&quot;;0.0&quot;%&quot;" sourceLinked="0"/>
              <c:spPr>
                <a:no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11"/>
              <c:layout>
                <c:manualLayout>
                  <c:x val="0"/>
                  <c:y val="-5.8097312999273783E-3"/>
                </c:manualLayout>
              </c:layout>
              <c:numFmt formatCode="\+##,##0.0&quot;%&quot;;\-##,##0.0&quot;%&quot;;0.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6 data'!$A$7:$A$21</c:f>
              <c:strCache>
                <c:ptCount val="15"/>
                <c:pt idx="0">
                  <c:v>Western Isles</c:v>
                </c:pt>
                <c:pt idx="1">
                  <c:v>Dumfries and Galloway</c:v>
                </c:pt>
                <c:pt idx="2">
                  <c:v>Ayrshire and Arran</c:v>
                </c:pt>
                <c:pt idx="3">
                  <c:v>Shetland</c:v>
                </c:pt>
                <c:pt idx="4">
                  <c:v>Highland</c:v>
                </c:pt>
                <c:pt idx="5">
                  <c:v>Orkney</c:v>
                </c:pt>
                <c:pt idx="6">
                  <c:v>Lanarkshire</c:v>
                </c:pt>
                <c:pt idx="7">
                  <c:v>Fife</c:v>
                </c:pt>
                <c:pt idx="8">
                  <c:v>Borders</c:v>
                </c:pt>
                <c:pt idx="9">
                  <c:v>Tayside</c:v>
                </c:pt>
                <c:pt idx="10">
                  <c:v>Greater Glasgow and Clyde</c:v>
                </c:pt>
                <c:pt idx="11">
                  <c:v>Scotland</c:v>
                </c:pt>
                <c:pt idx="12">
                  <c:v>Forth Valley</c:v>
                </c:pt>
                <c:pt idx="13">
                  <c:v>Grampian</c:v>
                </c:pt>
                <c:pt idx="14">
                  <c:v>Lothian</c:v>
                </c:pt>
              </c:strCache>
            </c:strRef>
          </c:cat>
          <c:val>
            <c:numRef>
              <c:f>'Fig 6 data'!$C$7:$C$21</c:f>
              <c:numCache>
                <c:formatCode>0.0</c:formatCode>
                <c:ptCount val="15"/>
                <c:pt idx="0">
                  <c:v>-4.7732342007434898</c:v>
                </c:pt>
                <c:pt idx="1">
                  <c:v>-1.52889245585875</c:v>
                </c:pt>
                <c:pt idx="2">
                  <c:v>-1.09240069084629</c:v>
                </c:pt>
                <c:pt idx="3">
                  <c:v>0.15086206896551699</c:v>
                </c:pt>
                <c:pt idx="4">
                  <c:v>0.32587760173967101</c:v>
                </c:pt>
                <c:pt idx="5">
                  <c:v>0.47139588100686503</c:v>
                </c:pt>
                <c:pt idx="6">
                  <c:v>1.67694862069491</c:v>
                </c:pt>
                <c:pt idx="7">
                  <c:v>1.93935138930143</c:v>
                </c:pt>
                <c:pt idx="8">
                  <c:v>1.96193137169301</c:v>
                </c:pt>
                <c:pt idx="9">
                  <c:v>2.3785110838327701</c:v>
                </c:pt>
                <c:pt idx="10">
                  <c:v>3.1759904251013902</c:v>
                </c:pt>
                <c:pt idx="11">
                  <c:v>3.2216774289044698</c:v>
                </c:pt>
                <c:pt idx="12">
                  <c:v>3.7335785601681599</c:v>
                </c:pt>
                <c:pt idx="13">
                  <c:v>5.1180071416425799</c:v>
                </c:pt>
                <c:pt idx="14">
                  <c:v>8.1682954545454507</c:v>
                </c:pt>
              </c:numCache>
            </c:numRef>
          </c:val>
        </c:ser>
        <c:dLbls>
          <c:showLegendKey val="0"/>
          <c:showVal val="0"/>
          <c:showCatName val="0"/>
          <c:showSerName val="0"/>
          <c:showPercent val="0"/>
          <c:showBubbleSize val="0"/>
        </c:dLbls>
        <c:gapWidth val="30"/>
        <c:axId val="163926784"/>
        <c:axId val="163928320"/>
      </c:barChart>
      <c:catAx>
        <c:axId val="163926784"/>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3928320"/>
        <c:crosses val="autoZero"/>
        <c:auto val="1"/>
        <c:lblAlgn val="ctr"/>
        <c:lblOffset val="100"/>
        <c:noMultiLvlLbl val="0"/>
      </c:catAx>
      <c:valAx>
        <c:axId val="163928320"/>
        <c:scaling>
          <c:orientation val="minMax"/>
          <c:max val="10"/>
          <c:min val="-10"/>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0199967764919462"/>
              <c:y val="0.9252973770435558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163926784"/>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data'!$B$6</c:f>
              <c:strCache>
                <c:ptCount val="1"/>
                <c:pt idx="0">
                  <c:v>Aberdeen City and Shire</c:v>
                </c:pt>
              </c:strCache>
            </c:strRef>
          </c:tx>
          <c:spPr>
            <a:solidFill>
              <a:schemeClr val="bg1">
                <a:lumMod val="65000"/>
              </a:schemeClr>
            </a:solidFill>
            <a:ln w="6350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data'!$B$7:$B$21,'Fig 7 data'!$B$24,'Fig 7 data'!$F$25:$F$34)</c:f>
              <c:numCache>
                <c:formatCode>0.00</c:formatCode>
                <c:ptCount val="26"/>
                <c:pt idx="0">
                  <c:v>0.43609199999999998</c:v>
                </c:pt>
                <c:pt idx="1">
                  <c:v>0.43699900000000003</c:v>
                </c:pt>
                <c:pt idx="2">
                  <c:v>0.43900600000000001</c:v>
                </c:pt>
                <c:pt idx="3">
                  <c:v>0.44274200000000002</c:v>
                </c:pt>
                <c:pt idx="4">
                  <c:v>0.44718999999999998</c:v>
                </c:pt>
                <c:pt idx="5">
                  <c:v>0.453268</c:v>
                </c:pt>
                <c:pt idx="6">
                  <c:v>0.457256</c:v>
                </c:pt>
                <c:pt idx="7">
                  <c:v>0.46250000000000002</c:v>
                </c:pt>
                <c:pt idx="8">
                  <c:v>0.46762999999999999</c:v>
                </c:pt>
                <c:pt idx="9">
                  <c:v>0.47259699999999999</c:v>
                </c:pt>
                <c:pt idx="10">
                  <c:v>0.47695900000000002</c:v>
                </c:pt>
                <c:pt idx="11">
                  <c:v>0.48132999999999998</c:v>
                </c:pt>
                <c:pt idx="12">
                  <c:v>0.48589300000000002</c:v>
                </c:pt>
                <c:pt idx="13">
                  <c:v>0.48879899999999998</c:v>
                </c:pt>
                <c:pt idx="14">
                  <c:v>0.48861100000000002</c:v>
                </c:pt>
                <c:pt idx="15">
                  <c:v>0.48861100000000002</c:v>
                </c:pt>
              </c:numCache>
            </c:numRef>
          </c:val>
        </c:ser>
        <c:dLbls>
          <c:showLegendKey val="0"/>
          <c:showVal val="0"/>
          <c:showCatName val="0"/>
          <c:showSerName val="0"/>
          <c:showPercent val="0"/>
          <c:showBubbleSize val="0"/>
        </c:dLbls>
        <c:axId val="159476736"/>
        <c:axId val="159478912"/>
      </c:areaChart>
      <c:areaChart>
        <c:grouping val="standard"/>
        <c:varyColors val="0"/>
        <c:ser>
          <c:idx val="2"/>
          <c:order val="1"/>
          <c:tx>
            <c:strRef>
              <c:f>'Fig 7 data'!$B$6</c:f>
              <c:strCache>
                <c:ptCount val="1"/>
                <c:pt idx="0">
                  <c:v>Aberdeen City and Shire</c:v>
                </c:pt>
              </c:strCache>
            </c:strRef>
          </c:tx>
          <c:spPr>
            <a:solidFill>
              <a:srgbClr val="1C625B"/>
            </a:solidFill>
            <a:ln w="63500" cmpd="sng">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data'!$B$24:$B$34)</c:f>
              <c:numCache>
                <c:formatCode>General</c:formatCode>
                <c:ptCount val="27"/>
                <c:pt idx="16" formatCode="0.00">
                  <c:v>0.48861100000000002</c:v>
                </c:pt>
                <c:pt idx="17" formatCode="0.00">
                  <c:v>0.49189300000000002</c:v>
                </c:pt>
                <c:pt idx="18" formatCode="0.00">
                  <c:v>0.49523699999999998</c:v>
                </c:pt>
                <c:pt idx="19" formatCode="0.00">
                  <c:v>0.49828699999999998</c:v>
                </c:pt>
                <c:pt idx="20" formatCode="0.00">
                  <c:v>0.501031</c:v>
                </c:pt>
                <c:pt idx="21" formatCode="0.00">
                  <c:v>0.50351599999999996</c:v>
                </c:pt>
                <c:pt idx="22" formatCode="0.00">
                  <c:v>0.50599899999999998</c:v>
                </c:pt>
                <c:pt idx="23" formatCode="0.00">
                  <c:v>0.50823200000000002</c:v>
                </c:pt>
                <c:pt idx="24" formatCode="0.00">
                  <c:v>0.510405</c:v>
                </c:pt>
                <c:pt idx="25" formatCode="0.00">
                  <c:v>0.51253499999999996</c:v>
                </c:pt>
                <c:pt idx="26" formatCode="0.00">
                  <c:v>0.51456199999999996</c:v>
                </c:pt>
              </c:numCache>
            </c:numRef>
          </c:val>
        </c:ser>
        <c:dLbls>
          <c:showLegendKey val="0"/>
          <c:showVal val="0"/>
          <c:showCatName val="0"/>
          <c:showSerName val="0"/>
          <c:showPercent val="0"/>
          <c:showBubbleSize val="0"/>
        </c:dLbls>
        <c:axId val="159482624"/>
        <c:axId val="159480832"/>
      </c:areaChart>
      <c:catAx>
        <c:axId val="159476736"/>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2576422745982497"/>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59478912"/>
        <c:crosses val="autoZero"/>
        <c:auto val="1"/>
        <c:lblAlgn val="ctr"/>
        <c:lblOffset val="100"/>
        <c:tickLblSkip val="1"/>
        <c:tickMarkSkip val="1"/>
        <c:noMultiLvlLbl val="1"/>
      </c:catAx>
      <c:valAx>
        <c:axId val="159478912"/>
        <c:scaling>
          <c:orientation val="minMax"/>
          <c:max val="7"/>
          <c:min val="0"/>
        </c:scaling>
        <c:delete val="1"/>
        <c:axPos val="l"/>
        <c:title>
          <c:tx>
            <c:rich>
              <a:bodyPr/>
              <a:lstStyle/>
              <a:p>
                <a:pPr>
                  <a:defRPr sz="1200" b="1" i="0" u="none" strike="noStrike" baseline="0">
                    <a:solidFill>
                      <a:schemeClr val="tx1">
                        <a:lumMod val="65000"/>
                        <a:lumOff val="35000"/>
                      </a:schemeClr>
                    </a:solidFill>
                    <a:latin typeface="Arial"/>
                    <a:ea typeface="Arial"/>
                    <a:cs typeface="Arial"/>
                  </a:defRPr>
                </a:pPr>
                <a:r>
                  <a:rPr lang="en-GB" b="1">
                    <a:solidFill>
                      <a:schemeClr val="tx1">
                        <a:lumMod val="65000"/>
                        <a:lumOff val="35000"/>
                      </a:schemeClr>
                    </a:solidFill>
                  </a:rPr>
                  <a:t>Persons (millions)</a:t>
                </a:r>
              </a:p>
            </c:rich>
          </c:tx>
          <c:layout>
            <c:manualLayout>
              <c:xMode val="edge"/>
              <c:yMode val="edge"/>
              <c:x val="1.9088005642360606E-3"/>
              <c:y val="0.29156935355666697"/>
            </c:manualLayout>
          </c:layout>
          <c:overlay val="0"/>
          <c:spPr>
            <a:noFill/>
            <a:ln w="25400">
              <a:noFill/>
            </a:ln>
          </c:spPr>
        </c:title>
        <c:numFmt formatCode="#,##0" sourceLinked="0"/>
        <c:majorTickMark val="out"/>
        <c:minorTickMark val="none"/>
        <c:tickLblPos val="low"/>
        <c:crossAx val="159476736"/>
        <c:crosses val="autoZero"/>
        <c:crossBetween val="midCat"/>
        <c:majorUnit val="1"/>
        <c:minorUnit val="1"/>
      </c:valAx>
      <c:valAx>
        <c:axId val="159480832"/>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159482624"/>
        <c:crosses val="max"/>
        <c:crossBetween val="midCat"/>
        <c:majorUnit val="0.5"/>
      </c:valAx>
      <c:catAx>
        <c:axId val="159482624"/>
        <c:scaling>
          <c:orientation val="minMax"/>
        </c:scaling>
        <c:delete val="1"/>
        <c:axPos val="b"/>
        <c:numFmt formatCode="General" sourceLinked="1"/>
        <c:majorTickMark val="out"/>
        <c:minorTickMark val="none"/>
        <c:tickLblPos val="nextTo"/>
        <c:crossAx val="159480832"/>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2"/>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591550"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0.00508</cdr:y>
    </cdr:from>
    <cdr:to>
      <cdr:x>1</cdr:x>
      <cdr:y>0.07334</cdr:y>
    </cdr:to>
    <cdr:sp macro="" textlink="'Fig 4 data'!$A$1:$K$1">
      <cdr:nvSpPr>
        <cdr:cNvPr id="2" name="TextBox 1"/>
        <cdr:cNvSpPr txBox="1"/>
      </cdr:nvSpPr>
      <cdr:spPr>
        <a:xfrm xmlns:a="http://schemas.openxmlformats.org/drawingml/2006/main">
          <a:off x="0" y="36871"/>
          <a:ext cx="7312818" cy="4954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429B5F2-BE1C-43C9-AA2D-679A1E111C5A}" type="TxLink">
            <a:rPr lang="en-GB" sz="1200" b="1" i="0" u="none" strike="noStrike">
              <a:solidFill>
                <a:srgbClr val="000000"/>
              </a:solidFill>
              <a:latin typeface="Arial" pitchFamily="34" charset="0"/>
              <a:cs typeface="Arial" pitchFamily="34" charset="0"/>
            </a:rPr>
            <a:pPr algn="ctr"/>
            <a:t>Figure 4: Projected percentage change in population aged 75 and over, by council area, 2016 to 2026</a:t>
          </a:fld>
          <a:endParaRPr lang="en-GB" sz="12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0.6914</cdr:x>
      <cdr:y>0.61037</cdr:y>
    </cdr:from>
    <cdr:to>
      <cdr:x>0.85356</cdr:x>
      <cdr:y>0.64974</cdr:y>
    </cdr:to>
    <cdr:sp macro="" textlink="">
      <cdr:nvSpPr>
        <cdr:cNvPr id="4" name="TextBox 2"/>
        <cdr:cNvSpPr txBox="1"/>
      </cdr:nvSpPr>
      <cdr:spPr>
        <a:xfrm xmlns:a="http://schemas.openxmlformats.org/drawingml/2006/main">
          <a:off x="5288205" y="4430073"/>
          <a:ext cx="1240292" cy="2857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1C625B"/>
              </a:solidFill>
              <a:latin typeface="Arial" pitchFamily="34" charset="0"/>
              <a:cs typeface="Arial" pitchFamily="34" charset="0"/>
            </a:rPr>
            <a:t>Scotland </a:t>
          </a:r>
        </a:p>
      </cdr:txBody>
    </cdr:sp>
  </cdr:relSizeAnchor>
</c:userShapes>
</file>

<file path=xl/drawings/drawing11.xml><?xml version="1.0" encoding="utf-8"?>
<xdr:wsDr xmlns:xdr="http://schemas.openxmlformats.org/drawingml/2006/spreadsheetDrawing" xmlns:a="http://schemas.openxmlformats.org/drawingml/2006/main">
  <xdr:absoluteAnchor>
    <xdr:pos x="19050" y="581024"/>
    <xdr:ext cx="5895975" cy="84963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76200</xdr:colOff>
      <xdr:row>5</xdr:row>
      <xdr:rowOff>142875</xdr:rowOff>
    </xdr:from>
    <xdr:to>
      <xdr:col>8</xdr:col>
      <xdr:colOff>238125</xdr:colOff>
      <xdr:row>5</xdr:row>
      <xdr:rowOff>142875</xdr:rowOff>
    </xdr:to>
    <xdr:cxnSp macro="">
      <xdr:nvCxnSpPr>
        <xdr:cNvPr id="4" name="Straight Connector 3"/>
        <xdr:cNvCxnSpPr/>
      </xdr:nvCxnSpPr>
      <xdr:spPr>
        <a:xfrm>
          <a:off x="76200" y="1114425"/>
          <a:ext cx="5819775"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6</xdr:row>
      <xdr:rowOff>0</xdr:rowOff>
    </xdr:from>
    <xdr:to>
      <xdr:col>3</xdr:col>
      <xdr:colOff>342900</xdr:colOff>
      <xdr:row>44</xdr:row>
      <xdr:rowOff>95250</xdr:rowOff>
    </xdr:to>
    <xdr:cxnSp macro="">
      <xdr:nvCxnSpPr>
        <xdr:cNvPr id="5" name="Straight Connector 4"/>
        <xdr:cNvCxnSpPr/>
      </xdr:nvCxnSpPr>
      <xdr:spPr>
        <a:xfrm>
          <a:off x="3429000" y="1162050"/>
          <a:ext cx="0" cy="7334250"/>
        </a:xfrm>
        <a:prstGeom prst="line">
          <a:avLst/>
        </a:prstGeom>
        <a:ln w="19050">
          <a:solidFill>
            <a:srgbClr val="2DA197"/>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5</xdr:row>
      <xdr:rowOff>171450</xdr:rowOff>
    </xdr:from>
    <xdr:to>
      <xdr:col>5</xdr:col>
      <xdr:colOff>219075</xdr:colOff>
      <xdr:row>44</xdr:row>
      <xdr:rowOff>133350</xdr:rowOff>
    </xdr:to>
    <xdr:cxnSp macro="">
      <xdr:nvCxnSpPr>
        <xdr:cNvPr id="6" name="Straight Connector 5"/>
        <xdr:cNvCxnSpPr/>
      </xdr:nvCxnSpPr>
      <xdr:spPr>
        <a:xfrm>
          <a:off x="4333875" y="1143000"/>
          <a:ext cx="0" cy="7391400"/>
        </a:xfrm>
        <a:prstGeom prst="line">
          <a:avLst/>
        </a:prstGeom>
        <a:ln w="19050">
          <a:solidFill>
            <a:srgbClr val="1C625B"/>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c:userShapes xmlns:c="http://schemas.openxmlformats.org/drawingml/2006/chart">
  <cdr:relSizeAnchor xmlns:cdr="http://schemas.openxmlformats.org/drawingml/2006/chartDrawing">
    <cdr:from>
      <cdr:x>0.27108</cdr:x>
      <cdr:y>0.58114</cdr:y>
    </cdr:from>
    <cdr:to>
      <cdr:x>0.43618</cdr:x>
      <cdr:y>0.61568</cdr:y>
    </cdr:to>
    <cdr:sp macro="" textlink="">
      <cdr:nvSpPr>
        <cdr:cNvPr id="21" name="TextBox 1"/>
        <cdr:cNvSpPr txBox="1"/>
      </cdr:nvSpPr>
      <cdr:spPr>
        <a:xfrm xmlns:a="http://schemas.openxmlformats.org/drawingml/2006/main">
          <a:off x="1598277" y="4937554"/>
          <a:ext cx="973426" cy="29346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solidFill>
              <a:latin typeface="Arial" panose="020B0604020202020204" pitchFamily="34" charset="0"/>
              <a:cs typeface="Arial" panose="020B0604020202020204" pitchFamily="34" charset="0"/>
            </a:rPr>
            <a:t>Scotland</a:t>
          </a:r>
        </a:p>
      </cdr:txBody>
    </cdr:sp>
  </cdr:relSizeAnchor>
  <cdr:relSizeAnchor xmlns:cdr="http://schemas.openxmlformats.org/drawingml/2006/chartDrawing">
    <cdr:from>
      <cdr:x>0.47658</cdr:x>
      <cdr:y>0</cdr:y>
    </cdr:from>
    <cdr:to>
      <cdr:x>0.59935</cdr:x>
      <cdr:y>0.03454</cdr:y>
    </cdr:to>
    <cdr:sp macro="" textlink="">
      <cdr:nvSpPr>
        <cdr:cNvPr id="26" name="TextBox 1"/>
        <cdr:cNvSpPr txBox="1"/>
      </cdr:nvSpPr>
      <cdr:spPr>
        <a:xfrm xmlns:a="http://schemas.openxmlformats.org/drawingml/2006/main">
          <a:off x="2809876" y="0"/>
          <a:ext cx="723900" cy="29346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2DA197"/>
              </a:solidFill>
              <a:latin typeface="Arial" panose="020B0604020202020204" pitchFamily="34" charset="0"/>
              <a:cs typeface="Arial" panose="020B0604020202020204" pitchFamily="34" charset="0"/>
            </a:rPr>
            <a:t>Male</a:t>
          </a:r>
        </a:p>
      </cdr:txBody>
    </cdr:sp>
  </cdr:relSizeAnchor>
  <cdr:relSizeAnchor xmlns:cdr="http://schemas.openxmlformats.org/drawingml/2006/chartDrawing">
    <cdr:from>
      <cdr:x>0.47496</cdr:x>
      <cdr:y>0.02895</cdr:y>
    </cdr:from>
    <cdr:to>
      <cdr:x>0.59612</cdr:x>
      <cdr:y>0.02908</cdr:y>
    </cdr:to>
    <cdr:cxnSp macro="">
      <cdr:nvCxnSpPr>
        <cdr:cNvPr id="24" name="Straight Connector 23"/>
        <cdr:cNvCxnSpPr/>
      </cdr:nvCxnSpPr>
      <cdr:spPr>
        <a:xfrm xmlns:a="http://schemas.openxmlformats.org/drawingml/2006/main">
          <a:off x="2800350" y="245959"/>
          <a:ext cx="714375" cy="1117"/>
        </a:xfrm>
        <a:prstGeom xmlns:a="http://schemas.openxmlformats.org/drawingml/2006/main" prst="line">
          <a:avLst/>
        </a:prstGeom>
        <a:ln xmlns:a="http://schemas.openxmlformats.org/drawingml/2006/main" w="4445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0.72106</cdr:x>
      <cdr:y>0</cdr:y>
    </cdr:from>
    <cdr:to>
      <cdr:x>0.85622</cdr:x>
      <cdr:y>0.02578</cdr:y>
    </cdr:to>
    <cdr:sp macro="" textlink="">
      <cdr:nvSpPr>
        <cdr:cNvPr id="27" name="TextBox 1"/>
        <cdr:cNvSpPr txBox="1"/>
      </cdr:nvSpPr>
      <cdr:spPr>
        <a:xfrm xmlns:a="http://schemas.openxmlformats.org/drawingml/2006/main">
          <a:off x="4251326" y="0"/>
          <a:ext cx="796924" cy="219076"/>
        </a:xfrm>
        <a:prstGeom xmlns:a="http://schemas.openxmlformats.org/drawingml/2006/main" prst="rect">
          <a:avLst/>
        </a:prstGeom>
        <a:noFill xmlns:a="http://schemas.openxmlformats.org/drawingml/2006/main"/>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anose="020B0604020202020204" pitchFamily="34" charset="0"/>
              <a:cs typeface="Arial" panose="020B0604020202020204" pitchFamily="34" charset="0"/>
            </a:rPr>
            <a:t>Female</a:t>
          </a:r>
        </a:p>
      </cdr:txBody>
    </cdr:sp>
  </cdr:relSizeAnchor>
  <cdr:relSizeAnchor xmlns:cdr="http://schemas.openxmlformats.org/drawingml/2006/chartDrawing">
    <cdr:from>
      <cdr:x>0.58374</cdr:x>
      <cdr:y>0.02251</cdr:y>
    </cdr:from>
    <cdr:to>
      <cdr:x>0.60312</cdr:x>
      <cdr:y>0.03527</cdr:y>
    </cdr:to>
    <cdr:sp macro="" textlink="">
      <cdr:nvSpPr>
        <cdr:cNvPr id="28" name="Oval 27"/>
        <cdr:cNvSpPr/>
      </cdr:nvSpPr>
      <cdr:spPr>
        <a:xfrm xmlns:a="http://schemas.openxmlformats.org/drawingml/2006/main">
          <a:off x="3441700" y="191222"/>
          <a:ext cx="114300" cy="108421"/>
        </a:xfrm>
        <a:prstGeom xmlns:a="http://schemas.openxmlformats.org/drawingml/2006/main" prst="ellipse">
          <a:avLst/>
        </a:prstGeom>
        <a:solidFill xmlns:a="http://schemas.openxmlformats.org/drawingml/2006/main">
          <a:srgbClr val="2DA197"/>
        </a:solidFill>
        <a:ln xmlns:a="http://schemas.openxmlformats.org/drawingml/2006/main">
          <a:solidFill>
            <a:srgbClr val="2DA197"/>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0.72429</cdr:x>
      <cdr:y>0.03055</cdr:y>
    </cdr:from>
    <cdr:to>
      <cdr:x>0.84545</cdr:x>
      <cdr:y>0.03068</cdr:y>
    </cdr:to>
    <cdr:cxnSp macro="">
      <cdr:nvCxnSpPr>
        <cdr:cNvPr id="32" name="Straight Connector 31"/>
        <cdr:cNvCxnSpPr/>
      </cdr:nvCxnSpPr>
      <cdr:spPr>
        <a:xfrm xmlns:a="http://schemas.openxmlformats.org/drawingml/2006/main">
          <a:off x="4270375" y="259554"/>
          <a:ext cx="714375" cy="1118"/>
        </a:xfrm>
        <a:prstGeom xmlns:a="http://schemas.openxmlformats.org/drawingml/2006/main" prst="line">
          <a:avLst/>
        </a:prstGeom>
        <a:ln xmlns:a="http://schemas.openxmlformats.org/drawingml/2006/main" w="4445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0.71298</cdr:x>
      <cdr:y>0.02359</cdr:y>
    </cdr:from>
    <cdr:to>
      <cdr:x>0.73236</cdr:x>
      <cdr:y>0.03635</cdr:y>
    </cdr:to>
    <cdr:sp macro="" textlink="">
      <cdr:nvSpPr>
        <cdr:cNvPr id="29" name="Oval 28"/>
        <cdr:cNvSpPr/>
      </cdr:nvSpPr>
      <cdr:spPr>
        <a:xfrm xmlns:a="http://schemas.openxmlformats.org/drawingml/2006/main">
          <a:off x="4203700" y="200415"/>
          <a:ext cx="114300" cy="108422"/>
        </a:xfrm>
        <a:prstGeom xmlns:a="http://schemas.openxmlformats.org/drawingml/2006/main" prst="ellipse">
          <a:avLst/>
        </a:prstGeom>
        <a:solidFill xmlns:a="http://schemas.openxmlformats.org/drawingml/2006/main">
          <a:srgbClr val="1C625B"/>
        </a:solidFill>
        <a:ln xmlns:a="http://schemas.openxmlformats.org/drawingml/2006/main">
          <a:solidFill>
            <a:srgbClr val="1C625B"/>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0.83899</cdr:x>
      <cdr:y>0.02475</cdr:y>
    </cdr:from>
    <cdr:to>
      <cdr:x>0.85837</cdr:x>
      <cdr:y>0.03751</cdr:y>
    </cdr:to>
    <cdr:sp macro="" textlink="">
      <cdr:nvSpPr>
        <cdr:cNvPr id="33" name="Oval 32"/>
        <cdr:cNvSpPr/>
      </cdr:nvSpPr>
      <cdr:spPr>
        <a:xfrm xmlns:a="http://schemas.openxmlformats.org/drawingml/2006/main">
          <a:off x="4946650" y="210272"/>
          <a:ext cx="114300" cy="108421"/>
        </a:xfrm>
        <a:prstGeom xmlns:a="http://schemas.openxmlformats.org/drawingml/2006/main" prst="ellipse">
          <a:avLst/>
        </a:prstGeom>
        <a:solidFill xmlns:a="http://schemas.openxmlformats.org/drawingml/2006/main">
          <a:srgbClr val="1C625B"/>
        </a:solidFill>
        <a:ln xmlns:a="http://schemas.openxmlformats.org/drawingml/2006/main">
          <a:solidFill>
            <a:srgbClr val="1C625B"/>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0.67259</cdr:x>
      <cdr:y>0.03519</cdr:y>
    </cdr:from>
    <cdr:to>
      <cdr:x>0.78371</cdr:x>
      <cdr:y>0.06342</cdr:y>
    </cdr:to>
    <cdr:sp macro="" textlink="">
      <cdr:nvSpPr>
        <cdr:cNvPr id="35" name="TextBox 8"/>
        <cdr:cNvSpPr txBox="1"/>
      </cdr:nvSpPr>
      <cdr:spPr>
        <a:xfrm xmlns:a="http://schemas.openxmlformats.org/drawingml/2006/main">
          <a:off x="3965574" y="298985"/>
          <a:ext cx="65517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2014-16</a:t>
          </a:r>
        </a:p>
      </cdr:txBody>
    </cdr:sp>
  </cdr:relSizeAnchor>
  <cdr:relSizeAnchor xmlns:cdr="http://schemas.openxmlformats.org/drawingml/2006/chartDrawing">
    <cdr:from>
      <cdr:x>0.7986</cdr:x>
      <cdr:y>0.03403</cdr:y>
    </cdr:from>
    <cdr:to>
      <cdr:x>0.90972</cdr:x>
      <cdr:y>0.06324</cdr:y>
    </cdr:to>
    <cdr:sp macro="" textlink="">
      <cdr:nvSpPr>
        <cdr:cNvPr id="36" name="TextBox 8"/>
        <cdr:cNvSpPr txBox="1"/>
      </cdr:nvSpPr>
      <cdr:spPr>
        <a:xfrm xmlns:a="http://schemas.openxmlformats.org/drawingml/2006/main">
          <a:off x="4708525" y="289124"/>
          <a:ext cx="655179" cy="2481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2025-26</a:t>
          </a:r>
        </a:p>
      </cdr:txBody>
    </cdr:sp>
  </cdr:relSizeAnchor>
  <cdr:relSizeAnchor xmlns:cdr="http://schemas.openxmlformats.org/drawingml/2006/chartDrawing">
    <cdr:from>
      <cdr:x>0.53527</cdr:x>
      <cdr:y>0.03179</cdr:y>
    </cdr:from>
    <cdr:to>
      <cdr:x>0.6464</cdr:x>
      <cdr:y>0.06099</cdr:y>
    </cdr:to>
    <cdr:sp macro="" textlink="">
      <cdr:nvSpPr>
        <cdr:cNvPr id="37" name="TextBox 8"/>
        <cdr:cNvSpPr txBox="1"/>
      </cdr:nvSpPr>
      <cdr:spPr>
        <a:xfrm xmlns:a="http://schemas.openxmlformats.org/drawingml/2006/main">
          <a:off x="3155950" y="270074"/>
          <a:ext cx="655179" cy="2481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2025-26</a:t>
          </a:r>
        </a:p>
      </cdr:txBody>
    </cdr:sp>
  </cdr:relSizeAnchor>
  <cdr:relSizeAnchor xmlns:cdr="http://schemas.openxmlformats.org/drawingml/2006/chartDrawing">
    <cdr:from>
      <cdr:x>0.4238</cdr:x>
      <cdr:y>0.03176</cdr:y>
    </cdr:from>
    <cdr:to>
      <cdr:x>0.53492</cdr:x>
      <cdr:y>0.05999</cdr:y>
    </cdr:to>
    <cdr:sp macro="" textlink="">
      <cdr:nvSpPr>
        <cdr:cNvPr id="38" name="TextBox 8"/>
        <cdr:cNvSpPr txBox="1"/>
      </cdr:nvSpPr>
      <cdr:spPr>
        <a:xfrm xmlns:a="http://schemas.openxmlformats.org/drawingml/2006/main">
          <a:off x="2498714" y="269843"/>
          <a:ext cx="65517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2014-16</a:t>
          </a:r>
        </a:p>
      </cdr:txBody>
    </cdr:sp>
  </cdr:relSizeAnchor>
  <cdr:relSizeAnchor xmlns:cdr="http://schemas.openxmlformats.org/drawingml/2006/chartDrawing">
    <cdr:from>
      <cdr:x>0.46581</cdr:x>
      <cdr:y>0.02167</cdr:y>
    </cdr:from>
    <cdr:to>
      <cdr:x>0.48519</cdr:x>
      <cdr:y>0.03444</cdr:y>
    </cdr:to>
    <cdr:sp macro="" textlink="">
      <cdr:nvSpPr>
        <cdr:cNvPr id="39" name="Oval 38"/>
        <cdr:cNvSpPr/>
      </cdr:nvSpPr>
      <cdr:spPr>
        <a:xfrm xmlns:a="http://schemas.openxmlformats.org/drawingml/2006/main">
          <a:off x="2746375" y="184150"/>
          <a:ext cx="114300" cy="108421"/>
        </a:xfrm>
        <a:prstGeom xmlns:a="http://schemas.openxmlformats.org/drawingml/2006/main" prst="ellipse">
          <a:avLst/>
        </a:prstGeom>
        <a:solidFill xmlns:a="http://schemas.openxmlformats.org/drawingml/2006/main">
          <a:srgbClr val="2DA197"/>
        </a:solidFill>
        <a:ln xmlns:a="http://schemas.openxmlformats.org/drawingml/2006/main">
          <a:solidFill>
            <a:srgbClr val="2DA197"/>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0.01346</cdr:x>
      <cdr:y>0.06764</cdr:y>
    </cdr:from>
    <cdr:to>
      <cdr:x>0.2391</cdr:x>
      <cdr:y>0.91966</cdr:y>
    </cdr:to>
    <cdr:pic>
      <cdr:nvPicPr>
        <cdr:cNvPr id="15" name="Picture 14"/>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r="33174"/>
        <a:stretch xmlns:a="http://schemas.openxmlformats.org/drawingml/2006/main"/>
      </cdr:blipFill>
      <cdr:spPr bwMode="auto">
        <a:xfrm xmlns:a="http://schemas.openxmlformats.org/drawingml/2006/main">
          <a:off x="79360" y="571468"/>
          <a:ext cx="1330368" cy="7198441"/>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0.0029</cdr:y>
    </cdr:from>
    <cdr:to>
      <cdr:x>1</cdr:x>
      <cdr:y>0.06081</cdr:y>
    </cdr:to>
    <cdr:sp macro="" textlink="'Fig 6 data'!$A$1">
      <cdr:nvSpPr>
        <cdr:cNvPr id="2" name="TextBox 1"/>
        <cdr:cNvSpPr txBox="1"/>
      </cdr:nvSpPr>
      <cdr:spPr>
        <a:xfrm xmlns:a="http://schemas.openxmlformats.org/drawingml/2006/main">
          <a:off x="0" y="12685"/>
          <a:ext cx="8524874" cy="2531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9E41428-30E3-4606-A4D1-7B7379128F09}" type="TxLink">
            <a:rPr lang="en-US" sz="1200" b="1" i="0" u="none" strike="noStrike">
              <a:solidFill>
                <a:srgbClr val="000000"/>
              </a:solidFill>
              <a:latin typeface="Arial"/>
              <a:cs typeface="Arial"/>
            </a:rPr>
            <a:pPr algn="ctr"/>
            <a:t>Figure 6: Projected percentage change in population, by NHS Board area, 2016 to 2026</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0.46214</cdr:x>
      <cdr:y>0.28014</cdr:y>
    </cdr:from>
    <cdr:to>
      <cdr:x>0.58812</cdr:x>
      <cdr:y>0.32462</cdr:y>
    </cdr:to>
    <cdr:sp macro="" textlink="">
      <cdr:nvSpPr>
        <cdr:cNvPr id="4" name="TextBox 2"/>
        <cdr:cNvSpPr txBox="1"/>
      </cdr:nvSpPr>
      <cdr:spPr>
        <a:xfrm xmlns:a="http://schemas.openxmlformats.org/drawingml/2006/main">
          <a:off x="3939674" y="1224759"/>
          <a:ext cx="1073964" cy="1944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 </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19050</xdr:colOff>
      <xdr:row>19</xdr:row>
      <xdr:rowOff>79375</xdr:rowOff>
    </xdr:from>
    <xdr:to>
      <xdr:col>7</xdr:col>
      <xdr:colOff>29634</xdr:colOff>
      <xdr:row>40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xdr:row>
      <xdr:rowOff>110066</xdr:rowOff>
    </xdr:from>
    <xdr:to>
      <xdr:col>14</xdr:col>
      <xdr:colOff>1059</xdr:colOff>
      <xdr:row>23</xdr:row>
      <xdr:rowOff>35983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19</xdr:row>
      <xdr:rowOff>62442</xdr:rowOff>
    </xdr:from>
    <xdr:to>
      <xdr:col>13</xdr:col>
      <xdr:colOff>590550</xdr:colOff>
      <xdr:row>39</xdr:row>
      <xdr:rowOff>150284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116417</xdr:rowOff>
    </xdr:from>
    <xdr:to>
      <xdr:col>7</xdr:col>
      <xdr:colOff>10583</xdr:colOff>
      <xdr:row>23</xdr:row>
      <xdr:rowOff>42334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0.64688</cdr:x>
      <cdr:y>0.76176</cdr:y>
    </cdr:from>
    <cdr:to>
      <cdr:x>0.88767</cdr:x>
      <cdr:y>0.8539</cdr:y>
    </cdr:to>
    <cdr:sp macro="" textlink="">
      <cdr:nvSpPr>
        <cdr:cNvPr id="3" name="Text Box 2"/>
        <cdr:cNvSpPr txBox="1">
          <a:spLocks xmlns:a="http://schemas.openxmlformats.org/drawingml/2006/main" noChangeArrowheads="1"/>
        </cdr:cNvSpPr>
      </cdr:nvSpPr>
      <cdr:spPr bwMode="auto">
        <a:xfrm xmlns:a="http://schemas.openxmlformats.org/drawingml/2006/main">
          <a:off x="2767196" y="2533886"/>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0.48156</cdr:x>
      <cdr:y>0.88751</cdr:y>
    </cdr:from>
    <cdr:to>
      <cdr:x>0.63142</cdr:x>
      <cdr:y>0.96219</cdr:y>
    </cdr:to>
    <cdr:sp macro="" textlink="'Fig 7 data'!$A$24">
      <cdr:nvSpPr>
        <cdr:cNvPr id="11" name="TextBox 10"/>
        <cdr:cNvSpPr txBox="1"/>
      </cdr:nvSpPr>
      <cdr:spPr>
        <a:xfrm xmlns:a="http://schemas.openxmlformats.org/drawingml/2006/main">
          <a:off x="2059992" y="2952150"/>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2DC0407-D055-44DA-AC16-C8C10587C1DA}"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0.61098</cdr:x>
      <cdr:y>0.88751</cdr:y>
    </cdr:from>
    <cdr:to>
      <cdr:x>0.73564</cdr:x>
      <cdr:y>0.96219</cdr:y>
    </cdr:to>
    <cdr:sp macro="" textlink="'Fig 7 data'!$A$25">
      <cdr:nvSpPr>
        <cdr:cNvPr id="15" name="TextBox 14"/>
        <cdr:cNvSpPr txBox="1"/>
      </cdr:nvSpPr>
      <cdr:spPr>
        <a:xfrm xmlns:a="http://schemas.openxmlformats.org/drawingml/2006/main">
          <a:off x="2613623" y="2952150"/>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53E3628-96C3-4419-9F16-015FF4C487C4}"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0.33768</cdr:x>
      <cdr:y>0.33217</cdr:y>
    </cdr:from>
    <cdr:to>
      <cdr:x>1</cdr:x>
      <cdr:y>0.43931</cdr:y>
    </cdr:to>
    <cdr:sp macro="" textlink="'Fig 7 data'!$B$6">
      <cdr:nvSpPr>
        <cdr:cNvPr id="2" name="TextBox 1"/>
        <cdr:cNvSpPr txBox="1"/>
      </cdr:nvSpPr>
      <cdr:spPr>
        <a:xfrm xmlns:a="http://schemas.openxmlformats.org/drawingml/2006/main">
          <a:off x="1444522" y="1104907"/>
          <a:ext cx="2833262"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978ABF02-C5BB-4942-99BB-82A972C3A6DE}" type="TxLink">
            <a:rPr lang="en-GB" sz="1600" b="1">
              <a:solidFill>
                <a:schemeClr val="tx1">
                  <a:lumMod val="50000"/>
                  <a:lumOff val="50000"/>
                </a:schemeClr>
              </a:solidFill>
              <a:latin typeface="Arial" pitchFamily="34" charset="0"/>
              <a:cs typeface="Arial" pitchFamily="34" charset="0"/>
            </a:rPr>
            <a:pPr algn="r"/>
            <a:t>Aberdeen City and Shire</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0.76341</cdr:x>
      <cdr:y>0.5131</cdr:y>
    </cdr:from>
    <cdr:to>
      <cdr:x>0.97472</cdr:x>
      <cdr:y>0.72623</cdr:y>
    </cdr:to>
    <cdr:grpSp>
      <cdr:nvGrpSpPr>
        <cdr:cNvPr id="8" name="Group 7"/>
        <cdr:cNvGrpSpPr/>
      </cdr:nvGrpSpPr>
      <cdr:grpSpPr>
        <a:xfrm xmlns:a="http://schemas.openxmlformats.org/drawingml/2006/main">
          <a:off x="3265703" y="1704031"/>
          <a:ext cx="903939" cy="707815"/>
          <a:chOff x="3265703" y="1640086"/>
          <a:chExt cx="903939" cy="708948"/>
        </a:xfrm>
      </cdr:grpSpPr>
      <cdr:grpSp>
        <cdr:nvGrpSpPr>
          <cdr:cNvPr id="53" name="Group 52"/>
          <cdr:cNvGrpSpPr/>
        </cdr:nvGrpSpPr>
        <cdr:grpSpPr>
          <a:xfrm xmlns:a="http://schemas.openxmlformats.org/drawingml/2006/main">
            <a:off x="3265703" y="1640086"/>
            <a:ext cx="903939" cy="433572"/>
            <a:chOff x="-635009" y="-10584"/>
            <a:chExt cx="910196" cy="424893"/>
          </a:xfrm>
        </cdr:grpSpPr>
        <cdr:grpSp>
          <cdr:nvGrpSpPr>
            <cdr:cNvPr id="54" name="Group 53"/>
            <cdr:cNvGrpSpPr/>
          </cdr:nvGrpSpPr>
          <cdr:grpSpPr>
            <a:xfrm xmlns:a="http://schemas.openxmlformats.org/drawingml/2006/main">
              <a:off x="1" y="-9"/>
              <a:ext cx="0" cy="0"/>
              <a:chOff x="1" y="-9"/>
              <a:chExt cx="0" cy="0"/>
            </a:xfrm>
          </cdr:grpSpPr>
        </cdr:grpSp>
        <cdr:sp macro="" textlink="">
          <cdr:nvSpPr>
            <cdr:cNvPr id="55" name="TextBox 2"/>
            <cdr:cNvSpPr txBox="1"/>
          </cdr:nvSpPr>
          <cdr:spPr>
            <a:xfrm xmlns:a="http://schemas.openxmlformats.org/drawingml/2006/main">
              <a:off x="-594791" y="223802"/>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B$34">
          <cdr:nvSpPr>
            <cdr:cNvPr id="56" name="TextBox 2"/>
            <cdr:cNvSpPr txBox="1"/>
          </cdr:nvSpPr>
          <cdr:spPr>
            <a:xfrm xmlns:a="http://schemas.openxmlformats.org/drawingml/2006/main">
              <a:off x="-635009" y="-10584"/>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89813F2-F503-4C81-A00C-23E38A15ED6F}" type="TxLink">
                <a:rPr lang="en-US" sz="1400" b="1" i="0" u="none" strike="noStrike">
                  <a:solidFill>
                    <a:srgbClr val="1C625B"/>
                  </a:solidFill>
                  <a:latin typeface="Arial"/>
                  <a:cs typeface="Arial"/>
                </a:rPr>
                <a:pPr algn="r"/>
                <a:t>0.51</a:t>
              </a:fld>
              <a:endParaRPr lang="en-GB" sz="14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65575" y="2098675"/>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0.49359</cdr:x>
      <cdr:y>0.52171</cdr:y>
    </cdr:from>
    <cdr:to>
      <cdr:x>0.7049</cdr:x>
      <cdr:y>0.73197</cdr:y>
    </cdr:to>
    <cdr:grpSp>
      <cdr:nvGrpSpPr>
        <cdr:cNvPr id="6" name="Group 5"/>
        <cdr:cNvGrpSpPr/>
      </cdr:nvGrpSpPr>
      <cdr:grpSpPr>
        <a:xfrm xmlns:a="http://schemas.openxmlformats.org/drawingml/2006/main">
          <a:off x="2111471" y="1732625"/>
          <a:ext cx="903939" cy="698284"/>
          <a:chOff x="1320894" y="1754413"/>
          <a:chExt cx="903939" cy="699396"/>
        </a:xfrm>
      </cdr:grpSpPr>
      <cdr:grpSp>
        <cdr:nvGrpSpPr>
          <cdr:cNvPr id="47" name="Group 46"/>
          <cdr:cNvGrpSpPr/>
        </cdr:nvGrpSpPr>
        <cdr:grpSpPr>
          <a:xfrm xmlns:a="http://schemas.openxmlformats.org/drawingml/2006/main">
            <a:off x="1320894" y="1754413"/>
            <a:ext cx="903939" cy="433591"/>
            <a:chOff x="-338672" y="-10"/>
            <a:chExt cx="910196" cy="424904"/>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298453" y="23438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B$24">
          <cdr:nvSpPr>
            <cdr:cNvPr id="50" name="TextBox 2"/>
            <cdr:cNvSpPr txBox="1"/>
          </cdr:nvSpPr>
          <cdr:spPr>
            <a:xfrm xmlns:a="http://schemas.openxmlformats.org/drawingml/2006/main">
              <a:off x="-338672" y="10583"/>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0E3A21A-A2F6-42CC-9AE0-AF7BA9A5760F}"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98625" y="2203450"/>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0.44627</cdr:y>
    </cdr:from>
    <cdr:to>
      <cdr:x>0.32629</cdr:x>
      <cdr:y>0.74914</cdr:y>
    </cdr:to>
    <cdr:grpSp>
      <cdr:nvGrpSpPr>
        <cdr:cNvPr id="7" name="Group 6"/>
        <cdr:cNvGrpSpPr/>
      </cdr:nvGrpSpPr>
      <cdr:grpSpPr>
        <a:xfrm xmlns:a="http://schemas.openxmlformats.org/drawingml/2006/main">
          <a:off x="470898" y="1482085"/>
          <a:ext cx="924900" cy="1005846"/>
          <a:chOff x="470881" y="1484433"/>
          <a:chExt cx="924917" cy="1007476"/>
        </a:xfrm>
      </cdr:grpSpPr>
      <cdr:grpSp>
        <cdr:nvGrpSpPr>
          <cdr:cNvPr id="41" name="Group 40"/>
          <cdr:cNvGrpSpPr/>
        </cdr:nvGrpSpPr>
        <cdr:grpSpPr>
          <a:xfrm xmlns:a="http://schemas.openxmlformats.org/drawingml/2006/main">
            <a:off x="470881" y="1484433"/>
            <a:ext cx="924917" cy="748913"/>
            <a:chOff x="-1" y="-1"/>
            <a:chExt cx="931348" cy="733924"/>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9633" y="54342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B$7">
          <cdr:nvSpPr>
            <cdr:cNvPr id="44" name="TextBox 2"/>
            <cdr:cNvSpPr txBox="1"/>
          </cdr:nvSpPr>
          <cdr:spPr>
            <a:xfrm xmlns:a="http://schemas.openxmlformats.org/drawingml/2006/main">
              <a:off x="21166" y="30903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65A84E4-A2E3-42B0-8CB3-B9F99F6B9B46}" type="TxLink">
                <a:rPr lang="en-GB" sz="1600" b="1">
                  <a:solidFill>
                    <a:srgbClr val="1C625B"/>
                  </a:solidFill>
                  <a:latin typeface="Arial" pitchFamily="34" charset="0"/>
                  <a:cs typeface="Arial" pitchFamily="34" charset="0"/>
                </a:rPr>
                <a:pPr algn="l"/>
                <a:t>0.44</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55625" y="22415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0.87358</cdr:x>
      <cdr:y>0.88864</cdr:y>
    </cdr:from>
    <cdr:to>
      <cdr:x>0.99824</cdr:x>
      <cdr:y>0.96332</cdr:y>
    </cdr:to>
    <cdr:sp macro="" textlink="">
      <cdr:nvSpPr>
        <cdr:cNvPr id="37" name="TextBox 1"/>
        <cdr:cNvSpPr txBox="1"/>
      </cdr:nvSpPr>
      <cdr:spPr>
        <a:xfrm xmlns:a="http://schemas.openxmlformats.org/drawingml/2006/main">
          <a:off x="3736975" y="295592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0.66469</cdr:x>
      <cdr:y>0.76176</cdr:y>
    </cdr:from>
    <cdr:to>
      <cdr:x>0.90548</cdr:x>
      <cdr:y>0.8539</cdr:y>
    </cdr:to>
    <cdr:sp macro="" textlink="">
      <cdr:nvSpPr>
        <cdr:cNvPr id="3" name="Text Box 2"/>
        <cdr:cNvSpPr txBox="1">
          <a:spLocks xmlns:a="http://schemas.openxmlformats.org/drawingml/2006/main" noChangeArrowheads="1"/>
        </cdr:cNvSpPr>
      </cdr:nvSpPr>
      <cdr:spPr bwMode="auto">
        <a:xfrm xmlns:a="http://schemas.openxmlformats.org/drawingml/2006/main">
          <a:off x="2843396" y="2533884"/>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0.76952</cdr:y>
    </cdr:from>
    <cdr:to>
      <cdr:x>0.39105</cdr:x>
      <cdr:y>0.86612</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59677"/>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0.50322</cdr:x>
      <cdr:y>0.8875</cdr:y>
    </cdr:from>
    <cdr:to>
      <cdr:x>0.63236</cdr:x>
      <cdr:y>0.96218</cdr:y>
    </cdr:to>
    <cdr:sp macro="" textlink="'Fig 7 data'!$A$24">
      <cdr:nvSpPr>
        <cdr:cNvPr id="11" name="TextBox 10"/>
        <cdr:cNvSpPr txBox="1"/>
      </cdr:nvSpPr>
      <cdr:spPr>
        <a:xfrm xmlns:a="http://schemas.openxmlformats.org/drawingml/2006/main">
          <a:off x="2152649" y="2952138"/>
          <a:ext cx="552433" cy="248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65F2A5C-727E-4B65-A8BC-754AB20C7761}"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0.6043</cdr:x>
      <cdr:y>0.8875</cdr:y>
    </cdr:from>
    <cdr:to>
      <cdr:x>0.73479</cdr:x>
      <cdr:y>0.96218</cdr:y>
    </cdr:to>
    <cdr:sp macro="" textlink="'Fig 7 data'!$A$25">
      <cdr:nvSpPr>
        <cdr:cNvPr id="15" name="TextBox 14"/>
        <cdr:cNvSpPr txBox="1"/>
      </cdr:nvSpPr>
      <cdr:spPr>
        <a:xfrm xmlns:a="http://schemas.openxmlformats.org/drawingml/2006/main">
          <a:off x="2585063" y="2952138"/>
          <a:ext cx="558208" cy="248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A779EFBC-5D00-4069-82D1-742EBDEA74BD}"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0.42506</cdr:x>
      <cdr:y>0</cdr:y>
    </cdr:from>
    <cdr:to>
      <cdr:x>1</cdr:x>
      <cdr:y>0.10714</cdr:y>
    </cdr:to>
    <cdr:sp macro="" textlink="'Fig 7 data'!$D$6">
      <cdr:nvSpPr>
        <cdr:cNvPr id="2" name="TextBox 1"/>
        <cdr:cNvSpPr txBox="1"/>
      </cdr:nvSpPr>
      <cdr:spPr>
        <a:xfrm xmlns:a="http://schemas.openxmlformats.org/drawingml/2006/main">
          <a:off x="1818315" y="0"/>
          <a:ext cx="2459469"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D17E81-C1AC-4F76-920F-B88B4932558D}" type="TxLink">
            <a:rPr lang="en-GB" sz="1600" b="1">
              <a:solidFill>
                <a:schemeClr val="tx1">
                  <a:lumMod val="50000"/>
                  <a:lumOff val="50000"/>
                </a:schemeClr>
              </a:solidFill>
              <a:latin typeface="Arial" pitchFamily="34" charset="0"/>
              <a:cs typeface="Arial" pitchFamily="34" charset="0"/>
            </a:rPr>
            <a:pPr algn="r"/>
            <a:t>SESplan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0.75941</cdr:x>
      <cdr:y>0.23971</cdr:y>
    </cdr:from>
    <cdr:to>
      <cdr:x>0.97072</cdr:x>
      <cdr:y>0.44975</cdr:y>
    </cdr:to>
    <cdr:grpSp>
      <cdr:nvGrpSpPr>
        <cdr:cNvPr id="6" name="Group 5"/>
        <cdr:cNvGrpSpPr/>
      </cdr:nvGrpSpPr>
      <cdr:grpSpPr>
        <a:xfrm xmlns:a="http://schemas.openxmlformats.org/drawingml/2006/main">
          <a:off x="3248592" y="797357"/>
          <a:ext cx="903938" cy="698665"/>
          <a:chOff x="3296465" y="688051"/>
          <a:chExt cx="906622" cy="684671"/>
        </a:xfrm>
      </cdr:grpSpPr>
      <cdr:grpSp>
        <cdr:nvGrpSpPr>
          <cdr:cNvPr id="53" name="Group 52"/>
          <cdr:cNvGrpSpPr/>
        </cdr:nvGrpSpPr>
        <cdr:grpSpPr>
          <a:xfrm xmlns:a="http://schemas.openxmlformats.org/drawingml/2006/main">
            <a:off x="3296465" y="688051"/>
            <a:ext cx="906622" cy="424880"/>
            <a:chOff x="-635009" y="-105837"/>
            <a:chExt cx="910196" cy="424894"/>
          </a:xfrm>
        </cdr:grpSpPr>
        <cdr:grpSp>
          <cdr:nvGrpSpPr>
            <cdr:cNvPr id="54" name="Group 53"/>
            <cdr:cNvGrpSpPr/>
          </cdr:nvGrpSpPr>
          <cdr:grpSpPr>
            <a:xfrm xmlns:a="http://schemas.openxmlformats.org/drawingml/2006/main">
              <a:off x="1" y="-12"/>
              <a:ext cx="0" cy="0"/>
              <a:chOff x="1" y="-12"/>
              <a:chExt cx="0" cy="0"/>
            </a:xfrm>
          </cdr:grpSpPr>
        </cdr:grpSp>
        <cdr:sp macro="" textlink="">
          <cdr:nvSpPr>
            <cdr:cNvPr id="55" name="TextBox 2"/>
            <cdr:cNvSpPr txBox="1"/>
          </cdr:nvSpPr>
          <cdr:spPr>
            <a:xfrm xmlns:a="http://schemas.openxmlformats.org/drawingml/2006/main">
              <a:off x="-594791" y="12855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D$34">
          <cdr:nvSpPr>
            <cdr:cNvPr id="56" name="TextBox 2"/>
            <cdr:cNvSpPr txBox="1"/>
          </cdr:nvSpPr>
          <cdr:spPr>
            <a:xfrm xmlns:a="http://schemas.openxmlformats.org/drawingml/2006/main">
              <a:off x="-635009" y="-105837"/>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571D7FF-C468-462D-B140-3287E9D31242}" type="TxLink">
                <a:rPr lang="en-US" sz="1400" b="1" i="0" u="none" strike="noStrike">
                  <a:solidFill>
                    <a:srgbClr val="1C625B"/>
                  </a:solidFill>
                  <a:latin typeface="Arial"/>
                  <a:cs typeface="Arial"/>
                </a:rPr>
                <a:pPr algn="r"/>
                <a:t>1.37</a:t>
              </a:fld>
              <a:endParaRPr lang="en-GB" sz="32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4003675" y="1122363"/>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0.49605</cdr:x>
      <cdr:y>0.27199</cdr:y>
    </cdr:from>
    <cdr:to>
      <cdr:x>0.70736</cdr:x>
      <cdr:y>0.48157</cdr:y>
    </cdr:to>
    <cdr:grpSp>
      <cdr:nvGrpSpPr>
        <cdr:cNvPr id="7" name="Group 6"/>
        <cdr:cNvGrpSpPr/>
      </cdr:nvGrpSpPr>
      <cdr:grpSpPr>
        <a:xfrm xmlns:a="http://schemas.openxmlformats.org/drawingml/2006/main">
          <a:off x="2121995" y="904732"/>
          <a:ext cx="903938" cy="697135"/>
          <a:chOff x="1335370" y="895919"/>
          <a:chExt cx="906622" cy="683177"/>
        </a:xfrm>
      </cdr:grpSpPr>
      <cdr:grpSp>
        <cdr:nvGrpSpPr>
          <cdr:cNvPr id="47" name="Group 46"/>
          <cdr:cNvGrpSpPr/>
        </cdr:nvGrpSpPr>
        <cdr:grpSpPr>
          <a:xfrm xmlns:a="http://schemas.openxmlformats.org/drawingml/2006/main">
            <a:off x="1335370" y="895919"/>
            <a:ext cx="906622" cy="414298"/>
            <a:chOff x="-328089" y="-105834"/>
            <a:chExt cx="910196" cy="414310"/>
          </a:xfrm>
        </cdr:grpSpPr>
        <cdr:grpSp>
          <cdr:nvGrpSpPr>
            <cdr:cNvPr id="48" name="Group 47"/>
            <cdr:cNvGrpSpPr/>
          </cdr:nvGrpSpPr>
          <cdr:grpSpPr>
            <a:xfrm xmlns:a="http://schemas.openxmlformats.org/drawingml/2006/main">
              <a:off x="1" y="-9"/>
              <a:ext cx="0" cy="0"/>
              <a:chOff x="0" y="0"/>
              <a:chExt cx="0" cy="0"/>
            </a:xfrm>
          </cdr:grpSpPr>
        </cdr:grpSp>
        <cdr:sp macro="" textlink="">
          <cdr:nvSpPr>
            <cdr:cNvPr id="49" name="TextBox 2"/>
            <cdr:cNvSpPr txBox="1"/>
          </cdr:nvSpPr>
          <cdr:spPr>
            <a:xfrm xmlns:a="http://schemas.openxmlformats.org/drawingml/2006/main">
              <a:off x="-287870" y="117969"/>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D$24">
          <cdr:nvSpPr>
            <cdr:cNvPr id="50" name="TextBox 2"/>
            <cdr:cNvSpPr txBox="1"/>
          </cdr:nvSpPr>
          <cdr:spPr>
            <a:xfrm xmlns:a="http://schemas.openxmlformats.org/drawingml/2006/main">
              <a:off x="-328089" y="-105834"/>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1FE4163-731F-45DB-A95A-F6BAD7695BA9}" type="TxLink">
                <a:rPr lang="en-GB" sz="1600" b="1">
                  <a:solidFill>
                    <a:srgbClr val="1C625B"/>
                  </a:solidFill>
                  <a:latin typeface="Arial" pitchFamily="34" charset="0"/>
                  <a:cs typeface="Arial" pitchFamily="34" charset="0"/>
                </a:rPr>
                <a:pPr algn="ctr"/>
                <a:t>1.29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709738" y="1328737"/>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0.27081</cdr:y>
    </cdr:from>
    <cdr:to>
      <cdr:x>0.32138</cdr:x>
      <cdr:y>0.52137</cdr:y>
    </cdr:to>
    <cdr:grpSp>
      <cdr:nvGrpSpPr>
        <cdr:cNvPr id="8" name="Group 7"/>
        <cdr:cNvGrpSpPr/>
      </cdr:nvGrpSpPr>
      <cdr:grpSpPr>
        <a:xfrm xmlns:a="http://schemas.openxmlformats.org/drawingml/2006/main">
          <a:off x="470898" y="900807"/>
          <a:ext cx="903896" cy="833448"/>
          <a:chOff x="472296" y="714752"/>
          <a:chExt cx="906580" cy="816719"/>
        </a:xfrm>
      </cdr:grpSpPr>
      <cdr:grpSp>
        <cdr:nvGrpSpPr>
          <cdr:cNvPr id="41" name="Group 40"/>
          <cdr:cNvGrpSpPr/>
        </cdr:nvGrpSpPr>
        <cdr:grpSpPr>
          <a:xfrm xmlns:a="http://schemas.openxmlformats.org/drawingml/2006/main">
            <a:off x="472296" y="714752"/>
            <a:ext cx="906580" cy="553972"/>
            <a:chOff x="-31752" y="-1"/>
            <a:chExt cx="910181" cy="554002"/>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118" y="363498"/>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D$7">
          <cdr:nvSpPr>
            <cdr:cNvPr id="44" name="TextBox 2"/>
            <cdr:cNvSpPr txBox="1"/>
          </cdr:nvSpPr>
          <cdr:spPr>
            <a:xfrm xmlns:a="http://schemas.openxmlformats.org/drawingml/2006/main">
              <a:off x="-31752" y="129117"/>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3EB26-F28F-43AA-8723-2221E53AD70E}" type="TxLink">
                <a:rPr lang="en-GB" sz="1600" b="1">
                  <a:solidFill>
                    <a:srgbClr val="1C625B"/>
                  </a:solidFill>
                  <a:latin typeface="Arial" pitchFamily="34" charset="0"/>
                  <a:cs typeface="Arial" pitchFamily="34" charset="0"/>
                </a:rPr>
                <a:pPr algn="l"/>
                <a:t>1.16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34987" y="1281113"/>
            <a:ext cx="144000" cy="250358"/>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0.87135</cdr:x>
      <cdr:y>0.88864</cdr:y>
    </cdr:from>
    <cdr:to>
      <cdr:x>0.99601</cdr:x>
      <cdr:y>0.96332</cdr:y>
    </cdr:to>
    <cdr:sp macro="" textlink="">
      <cdr:nvSpPr>
        <cdr:cNvPr id="37" name="TextBox 1"/>
        <cdr:cNvSpPr txBox="1"/>
      </cdr:nvSpPr>
      <cdr:spPr>
        <a:xfrm xmlns:a="http://schemas.openxmlformats.org/drawingml/2006/main">
          <a:off x="3727450" y="295592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0.66268</cdr:x>
      <cdr:y>0.76748</cdr:y>
    </cdr:from>
    <cdr:to>
      <cdr:x>0.90347</cdr:x>
      <cdr:y>0.85962</cdr:y>
    </cdr:to>
    <cdr:sp macro="" textlink="">
      <cdr:nvSpPr>
        <cdr:cNvPr id="3" name="Text Box 2"/>
        <cdr:cNvSpPr txBox="1">
          <a:spLocks xmlns:a="http://schemas.openxmlformats.org/drawingml/2006/main" noChangeArrowheads="1"/>
        </cdr:cNvSpPr>
      </cdr:nvSpPr>
      <cdr:spPr bwMode="auto">
        <a:xfrm xmlns:a="http://schemas.openxmlformats.org/drawingml/2006/main">
          <a:off x="2832005" y="2552911"/>
          <a:ext cx="102902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0.22176</cdr:x>
      <cdr:y>0.77524</cdr:y>
    </cdr:from>
    <cdr:to>
      <cdr:x>0.38884</cdr:x>
      <cdr:y>0.87184</cdr:y>
    </cdr:to>
    <cdr:sp macro="" textlink="">
      <cdr:nvSpPr>
        <cdr:cNvPr id="9" name="Text Box 2"/>
        <cdr:cNvSpPr txBox="1">
          <a:spLocks xmlns:a="http://schemas.openxmlformats.org/drawingml/2006/main" noChangeArrowheads="1"/>
        </cdr:cNvSpPr>
      </cdr:nvSpPr>
      <cdr:spPr bwMode="auto">
        <a:xfrm xmlns:a="http://schemas.openxmlformats.org/drawingml/2006/main">
          <a:off x="947705" y="2578727"/>
          <a:ext cx="714025"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0.48399</cdr:x>
      <cdr:y>0.88178</cdr:y>
    </cdr:from>
    <cdr:to>
      <cdr:x>0.63001</cdr:x>
      <cdr:y>0.95646</cdr:y>
    </cdr:to>
    <cdr:sp macro="" textlink="'Fig 7 data'!$A$24">
      <cdr:nvSpPr>
        <cdr:cNvPr id="11" name="TextBox 10"/>
        <cdr:cNvSpPr txBox="1"/>
      </cdr:nvSpPr>
      <cdr:spPr>
        <a:xfrm xmlns:a="http://schemas.openxmlformats.org/drawingml/2006/main">
          <a:off x="2068351" y="2933100"/>
          <a:ext cx="624024"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12718B-C356-4E33-9B62-F4439608198A}"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0.60003</cdr:x>
      <cdr:y>0.88178</cdr:y>
    </cdr:from>
    <cdr:to>
      <cdr:x>0.72808</cdr:x>
      <cdr:y>0.95646</cdr:y>
    </cdr:to>
    <cdr:sp macro="" textlink="'Fig 7 data'!$A$25">
      <cdr:nvSpPr>
        <cdr:cNvPr id="15" name="TextBox 14"/>
        <cdr:cNvSpPr txBox="1"/>
      </cdr:nvSpPr>
      <cdr:spPr>
        <a:xfrm xmlns:a="http://schemas.openxmlformats.org/drawingml/2006/main">
          <a:off x="2564269" y="2933100"/>
          <a:ext cx="54722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5BE9521-EACF-4C38-BAA0-845D5F144231}"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0.42506</cdr:x>
      <cdr:y>0.33722</cdr:y>
    </cdr:from>
    <cdr:to>
      <cdr:x>1</cdr:x>
      <cdr:y>0.44436</cdr:y>
    </cdr:to>
    <cdr:sp macro="" textlink="'Fig 7 data'!$E$6">
      <cdr:nvSpPr>
        <cdr:cNvPr id="2" name="TextBox 1"/>
        <cdr:cNvSpPr txBox="1"/>
      </cdr:nvSpPr>
      <cdr:spPr>
        <a:xfrm xmlns:a="http://schemas.openxmlformats.org/drawingml/2006/main">
          <a:off x="1816515" y="1121695"/>
          <a:ext cx="2457035"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C5DD6BD-1D1B-4615-9C27-BEF0734480A4}" type="TxLink">
            <a:rPr lang="en-GB" sz="1600" b="1">
              <a:solidFill>
                <a:schemeClr val="tx1">
                  <a:lumMod val="50000"/>
                  <a:lumOff val="50000"/>
                </a:schemeClr>
              </a:solidFill>
              <a:latin typeface="Arial" pitchFamily="34" charset="0"/>
              <a:cs typeface="Arial" pitchFamily="34" charset="0"/>
            </a:rPr>
            <a:pPr algn="r"/>
            <a:t>TAYplan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0.76095</cdr:x>
      <cdr:y>0.51803</cdr:y>
    </cdr:from>
    <cdr:to>
      <cdr:x>0.97226</cdr:x>
      <cdr:y>0.7291</cdr:y>
    </cdr:to>
    <cdr:grpSp>
      <cdr:nvGrpSpPr>
        <cdr:cNvPr id="8" name="Group 7"/>
        <cdr:cNvGrpSpPr/>
      </cdr:nvGrpSpPr>
      <cdr:grpSpPr>
        <a:xfrm xmlns:a="http://schemas.openxmlformats.org/drawingml/2006/main">
          <a:off x="3251958" y="1723145"/>
          <a:ext cx="903044" cy="702091"/>
          <a:chOff x="3261488" y="1494559"/>
          <a:chExt cx="903044" cy="702075"/>
        </a:xfrm>
      </cdr:grpSpPr>
      <cdr:grpSp>
        <cdr:nvGrpSpPr>
          <cdr:cNvPr id="53" name="Group 52"/>
          <cdr:cNvGrpSpPr/>
        </cdr:nvGrpSpPr>
        <cdr:grpSpPr>
          <a:xfrm xmlns:a="http://schemas.openxmlformats.org/drawingml/2006/main">
            <a:off x="3261488" y="1494559"/>
            <a:ext cx="903044" cy="433581"/>
            <a:chOff x="-645592" y="-190506"/>
            <a:chExt cx="910196" cy="424894"/>
          </a:xfrm>
        </cdr:grpSpPr>
        <cdr:grpSp>
          <cdr:nvGrpSpPr>
            <cdr:cNvPr id="54" name="Group 53"/>
            <cdr:cNvGrpSpPr/>
          </cdr:nvGrpSpPr>
          <cdr:grpSpPr>
            <a:xfrm xmlns:a="http://schemas.openxmlformats.org/drawingml/2006/main">
              <a:off x="1" y="-11"/>
              <a:ext cx="0" cy="0"/>
              <a:chOff x="0" y="0"/>
              <a:chExt cx="0" cy="0"/>
            </a:xfrm>
          </cdr:grpSpPr>
        </cdr:grpSp>
        <cdr:sp macro="" textlink="">
          <cdr:nvSpPr>
            <cdr:cNvPr id="55" name="TextBox 2"/>
            <cdr:cNvSpPr txBox="1"/>
          </cdr:nvSpPr>
          <cdr:spPr>
            <a:xfrm xmlns:a="http://schemas.openxmlformats.org/drawingml/2006/main">
              <a:off x="-605374" y="43881"/>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E$34">
          <cdr:nvSpPr>
            <cdr:cNvPr id="56" name="TextBox 2"/>
            <cdr:cNvSpPr txBox="1"/>
          </cdr:nvSpPr>
          <cdr:spPr>
            <a:xfrm xmlns:a="http://schemas.openxmlformats.org/drawingml/2006/main">
              <a:off x="-645592" y="-190506"/>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9B23347-B82D-42A4-9D8B-B3AAD7F62878}" type="TxLink">
                <a:rPr lang="en-US" sz="1400" b="1" i="0" u="none" strike="noStrike">
                  <a:solidFill>
                    <a:srgbClr val="1C625B"/>
                  </a:solidFill>
                  <a:latin typeface="Arial"/>
                  <a:cs typeface="Arial"/>
                </a:rPr>
                <a:pPr algn="r"/>
                <a:t>0.50</a:t>
              </a:fld>
              <a:endParaRPr lang="en-GB" sz="32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56050" y="1946275"/>
            <a:ext cx="144000" cy="250359"/>
            <a:chOff x="171450" y="9525"/>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171450" y="115532"/>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253694" y="9525"/>
              <a:ext cx="0" cy="176389"/>
              <a:chOff x="253694" y="9254"/>
              <a:chExt cx="0" cy="171379"/>
            </a:xfrm>
          </cdr:grpSpPr>
          <cdr:cxnSp macro="">
            <cdr:nvCxnSpPr>
              <cdr:cNvPr id="28" name="Straight Arrow Connector 27"/>
              <cdr:cNvCxnSpPr/>
            </cdr:nvCxnSpPr>
            <cdr:spPr>
              <a:xfrm xmlns:a="http://schemas.openxmlformats.org/drawingml/2006/main">
                <a:off x="253694" y="9254"/>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0.4958</cdr:x>
      <cdr:y>0.52816</cdr:y>
    </cdr:from>
    <cdr:to>
      <cdr:x>0.70711</cdr:x>
      <cdr:y>0.73483</cdr:y>
    </cdr:to>
    <cdr:grpSp>
      <cdr:nvGrpSpPr>
        <cdr:cNvPr id="7" name="Group 6"/>
        <cdr:cNvGrpSpPr/>
      </cdr:nvGrpSpPr>
      <cdr:grpSpPr>
        <a:xfrm xmlns:a="http://schemas.openxmlformats.org/drawingml/2006/main">
          <a:off x="2118826" y="1756841"/>
          <a:ext cx="903044" cy="687455"/>
          <a:chOff x="1299672" y="1594914"/>
          <a:chExt cx="903044" cy="687445"/>
        </a:xfrm>
      </cdr:grpSpPr>
      <cdr:grpSp>
        <cdr:nvGrpSpPr>
          <cdr:cNvPr id="47" name="Group 46"/>
          <cdr:cNvGrpSpPr/>
        </cdr:nvGrpSpPr>
        <cdr:grpSpPr>
          <a:xfrm xmlns:a="http://schemas.openxmlformats.org/drawingml/2006/main">
            <a:off x="1299672" y="1594914"/>
            <a:ext cx="903044" cy="422792"/>
            <a:chOff x="-349256" y="-137585"/>
            <a:chExt cx="910196" cy="414312"/>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309037" y="8622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E$24">
          <cdr:nvSpPr>
            <cdr:cNvPr id="50" name="TextBox 2"/>
            <cdr:cNvSpPr txBox="1"/>
          </cdr:nvSpPr>
          <cdr:spPr>
            <a:xfrm xmlns:a="http://schemas.openxmlformats.org/drawingml/2006/main">
              <a:off x="-349256" y="-137585"/>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2C8D900-167B-4659-AF70-F35BCA08CF78}"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89100" y="2032000"/>
            <a:ext cx="144000" cy="250359"/>
            <a:chOff x="-9525"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9525"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0.10921</cdr:x>
      <cdr:y>0.47488</cdr:y>
    </cdr:from>
    <cdr:to>
      <cdr:x>0.31885</cdr:x>
      <cdr:y>0.75201</cdr:y>
    </cdr:to>
    <cdr:grpSp>
      <cdr:nvGrpSpPr>
        <cdr:cNvPr id="6" name="Group 5"/>
        <cdr:cNvGrpSpPr/>
      </cdr:nvGrpSpPr>
      <cdr:grpSpPr>
        <a:xfrm xmlns:a="http://schemas.openxmlformats.org/drawingml/2006/main">
          <a:off x="466714" y="1579613"/>
          <a:ext cx="895907" cy="921829"/>
          <a:chOff x="466714" y="1455794"/>
          <a:chExt cx="895907" cy="921815"/>
        </a:xfrm>
      </cdr:grpSpPr>
      <cdr:grpSp>
        <cdr:nvGrpSpPr>
          <cdr:cNvPr id="41" name="Group 40"/>
          <cdr:cNvGrpSpPr/>
        </cdr:nvGrpSpPr>
        <cdr:grpSpPr>
          <a:xfrm xmlns:a="http://schemas.openxmlformats.org/drawingml/2006/main">
            <a:off x="466714" y="1455794"/>
            <a:ext cx="895907" cy="639742"/>
            <a:chOff x="-1" y="-28600"/>
            <a:chExt cx="910181" cy="614352"/>
          </a:xfrm>
        </cdr:grpSpPr>
        <cdr:grpSp>
          <cdr:nvGrpSpPr>
            <cdr:cNvPr id="42" name="Group 41"/>
            <cdr:cNvGrpSpPr/>
          </cdr:nvGrpSpPr>
          <cdr:grpSpPr>
            <a:xfrm xmlns:a="http://schemas.openxmlformats.org/drawingml/2006/main">
              <a:off x="3759" y="-28600"/>
              <a:ext cx="0" cy="0"/>
              <a:chOff x="0" y="0"/>
              <a:chExt cx="0" cy="0"/>
            </a:xfrm>
          </cdr:grpSpPr>
        </cdr:grpSp>
        <cdr:sp macro="" textlink="">
          <cdr:nvSpPr>
            <cdr:cNvPr id="43" name="TextBox 2"/>
            <cdr:cNvSpPr txBox="1"/>
          </cdr:nvSpPr>
          <cdr:spPr>
            <a:xfrm xmlns:a="http://schemas.openxmlformats.org/drawingml/2006/main">
              <a:off x="8466" y="395249"/>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E$7">
          <cdr:nvSpPr>
            <cdr:cNvPr id="44" name="TextBox 2"/>
            <cdr:cNvSpPr txBox="1"/>
          </cdr:nvSpPr>
          <cdr:spPr>
            <a:xfrm xmlns:a="http://schemas.openxmlformats.org/drawingml/2006/main">
              <a:off x="-1" y="160868"/>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E550690-A198-4844-8A8D-8C23746D8200}" type="TxLink">
                <a:rPr lang="en-GB" sz="1600" b="1">
                  <a:solidFill>
                    <a:srgbClr val="1C625B"/>
                  </a:solidFill>
                  <a:latin typeface="Arial" pitchFamily="34" charset="0"/>
                  <a:cs typeface="Arial" pitchFamily="34" charset="0"/>
                </a:rPr>
                <a:pPr algn="l"/>
                <a:t>0.46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27050" y="21272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0.87444</cdr:x>
      <cdr:y>0.88291</cdr:y>
    </cdr:from>
    <cdr:to>
      <cdr:x>0.99923</cdr:x>
      <cdr:y>0.95759</cdr:y>
    </cdr:to>
    <cdr:sp macro="" textlink="">
      <cdr:nvSpPr>
        <cdr:cNvPr id="37" name="TextBox 1"/>
        <cdr:cNvSpPr txBox="1"/>
      </cdr:nvSpPr>
      <cdr:spPr>
        <a:xfrm xmlns:a="http://schemas.openxmlformats.org/drawingml/2006/main">
          <a:off x="3736975" y="293687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0.66692</cdr:x>
      <cdr:y>0.75604</cdr:y>
    </cdr:from>
    <cdr:to>
      <cdr:x>0.90771</cdr:x>
      <cdr:y>0.84818</cdr:y>
    </cdr:to>
    <cdr:sp macro="" textlink="">
      <cdr:nvSpPr>
        <cdr:cNvPr id="3" name="Text Box 2"/>
        <cdr:cNvSpPr txBox="1">
          <a:spLocks xmlns:a="http://schemas.openxmlformats.org/drawingml/2006/main" noChangeArrowheads="1"/>
        </cdr:cNvSpPr>
      </cdr:nvSpPr>
      <cdr:spPr bwMode="auto">
        <a:xfrm xmlns:a="http://schemas.openxmlformats.org/drawingml/2006/main">
          <a:off x="2852921" y="2514836"/>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2"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0.48115</cdr:x>
      <cdr:y>0.8961</cdr:y>
    </cdr:from>
    <cdr:to>
      <cdr:x>0.63101</cdr:x>
      <cdr:y>0.97078</cdr:y>
    </cdr:to>
    <cdr:sp macro="" textlink="'Fig 7 data'!$A$24">
      <cdr:nvSpPr>
        <cdr:cNvPr id="11" name="TextBox 10"/>
        <cdr:cNvSpPr txBox="1"/>
      </cdr:nvSpPr>
      <cdr:spPr>
        <a:xfrm xmlns:a="http://schemas.openxmlformats.org/drawingml/2006/main">
          <a:off x="2058238" y="2980747"/>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DFFAE38-C078-454A-8941-B0241038779D}"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0.60137</cdr:x>
      <cdr:y>0.8961</cdr:y>
    </cdr:from>
    <cdr:to>
      <cdr:x>0.72603</cdr:x>
      <cdr:y>0.97078</cdr:y>
    </cdr:to>
    <cdr:sp macro="" textlink="'Fig 7 data'!$A$25">
      <cdr:nvSpPr>
        <cdr:cNvPr id="15" name="TextBox 14"/>
        <cdr:cNvSpPr txBox="1"/>
      </cdr:nvSpPr>
      <cdr:spPr>
        <a:xfrm xmlns:a="http://schemas.openxmlformats.org/drawingml/2006/main">
          <a:off x="2572542" y="2980747"/>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E5183CF-B1FB-47B3-9D3D-6A75FDE743DE}"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0.42291</cdr:x>
      <cdr:y>0</cdr:y>
    </cdr:from>
    <cdr:to>
      <cdr:x>0.99785</cdr:x>
      <cdr:y>0.09386</cdr:y>
    </cdr:to>
    <cdr:sp macro="" textlink="'Fig 7 data'!$C$6">
      <cdr:nvSpPr>
        <cdr:cNvPr id="2" name="TextBox 1"/>
        <cdr:cNvSpPr txBox="1"/>
      </cdr:nvSpPr>
      <cdr:spPr>
        <a:xfrm xmlns:a="http://schemas.openxmlformats.org/drawingml/2006/main">
          <a:off x="1809113" y="0"/>
          <a:ext cx="2459469" cy="3122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BB097677-7DE3-4000-8AB9-9EF20C376888}" type="TxLink">
            <a:rPr lang="en-GB" sz="1600" b="1">
              <a:solidFill>
                <a:schemeClr val="tx1">
                  <a:lumMod val="50000"/>
                  <a:lumOff val="50000"/>
                </a:schemeClr>
              </a:solidFill>
              <a:latin typeface="Arial" pitchFamily="34" charset="0"/>
              <a:cs typeface="Arial" pitchFamily="34" charset="0"/>
            </a:rPr>
            <a:pPr algn="r"/>
            <a:t>Clydeplan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0.49559</cdr:x>
      <cdr:y>0.09703</cdr:y>
    </cdr:from>
    <cdr:to>
      <cdr:x>0.7069</cdr:x>
      <cdr:y>0.3088</cdr:y>
    </cdr:to>
    <cdr:grpSp>
      <cdr:nvGrpSpPr>
        <cdr:cNvPr id="8" name="Group 7"/>
        <cdr:cNvGrpSpPr/>
      </cdr:nvGrpSpPr>
      <cdr:grpSpPr>
        <a:xfrm xmlns:a="http://schemas.openxmlformats.org/drawingml/2006/main">
          <a:off x="2120026" y="322755"/>
          <a:ext cx="903939" cy="704419"/>
          <a:chOff x="1325788" y="335123"/>
          <a:chExt cx="907964" cy="710475"/>
        </a:xfrm>
      </cdr:grpSpPr>
      <cdr:grpSp>
        <cdr:nvGrpSpPr>
          <cdr:cNvPr id="7" name="Group 6"/>
          <cdr:cNvGrpSpPr/>
        </cdr:nvGrpSpPr>
        <cdr:grpSpPr>
          <a:xfrm xmlns:a="http://schemas.openxmlformats.org/drawingml/2006/main">
            <a:off x="1697264" y="795238"/>
            <a:ext cx="144000" cy="250360"/>
            <a:chOff x="1697264" y="795239"/>
            <a:chExt cx="144000" cy="250359"/>
          </a:xfrm>
        </cdr:grpSpPr>
        <cdr:sp macro="" textlink="">
          <cdr:nvSpPr>
            <cdr:cNvPr id="25" name="Oval 24"/>
            <cdr:cNvSpPr>
              <a:spLocks xmlns:a="http://schemas.openxmlformats.org/drawingml/2006/main" noChangeAspect="1"/>
            </cdr:cNvSpPr>
          </cdr:nvSpPr>
          <cdr:spPr>
            <a:xfrm xmlns:a="http://schemas.openxmlformats.org/drawingml/2006/main">
              <a:off x="1697264" y="901246"/>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48" name="Group 47"/>
            <cdr:cNvGrpSpPr/>
          </cdr:nvGrpSpPr>
          <cdr:grpSpPr>
            <a:xfrm xmlns:a="http://schemas.openxmlformats.org/drawingml/2006/main">
              <a:off x="1769982" y="795239"/>
              <a:ext cx="0" cy="181545"/>
              <a:chOff x="106613" y="484985"/>
              <a:chExt cx="0" cy="176389"/>
            </a:xfrm>
          </cdr:grpSpPr>
          <cdr:cxnSp macro="">
            <cdr:nvCxnSpPr>
              <cdr:cNvPr id="52" name="Straight Arrow Connector 51"/>
              <cdr:cNvCxnSpPr/>
            </cdr:nvCxnSpPr>
            <cdr:spPr>
              <a:xfrm xmlns:a="http://schemas.openxmlformats.org/drawingml/2006/main">
                <a:off x="106613" y="484985"/>
                <a:ext cx="0" cy="17638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sp macro="" textlink="">
        <cdr:nvSpPr>
          <cdr:cNvPr id="49" name="TextBox 2"/>
          <cdr:cNvSpPr txBox="1"/>
        </cdr:nvSpPr>
        <cdr:spPr>
          <a:xfrm xmlns:a="http://schemas.openxmlformats.org/drawingml/2006/main">
            <a:off x="1365908" y="565458"/>
            <a:ext cx="857289" cy="196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C$24">
        <cdr:nvSpPr>
          <cdr:cNvPr id="50" name="TextBox 2"/>
          <cdr:cNvSpPr txBox="1"/>
        </cdr:nvSpPr>
        <cdr:spPr>
          <a:xfrm xmlns:a="http://schemas.openxmlformats.org/drawingml/2006/main">
            <a:off x="1325788" y="335123"/>
            <a:ext cx="907964" cy="318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E3C7DBD-AECA-4361-A783-A4525564C433}" type="TxLink">
              <a:rPr lang="en-GB" sz="1600" b="1">
                <a:solidFill>
                  <a:srgbClr val="1C625B"/>
                </a:solidFill>
                <a:latin typeface="Arial" pitchFamily="34" charset="0"/>
                <a:cs typeface="Arial" pitchFamily="34" charset="0"/>
              </a:rPr>
              <a:pPr algn="ctr"/>
              <a:t>1.81</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0.11207</cdr:x>
      <cdr:y>0.03285</cdr:y>
    </cdr:from>
    <cdr:to>
      <cdr:x>0.32828</cdr:x>
      <cdr:y>0.33515</cdr:y>
    </cdr:to>
    <cdr:grpSp>
      <cdr:nvGrpSpPr>
        <cdr:cNvPr id="10" name="Group 9"/>
        <cdr:cNvGrpSpPr/>
      </cdr:nvGrpSpPr>
      <cdr:grpSpPr>
        <a:xfrm xmlns:a="http://schemas.openxmlformats.org/drawingml/2006/main">
          <a:off x="479411" y="109270"/>
          <a:ext cx="924900" cy="1005554"/>
          <a:chOff x="481531" y="110199"/>
          <a:chExt cx="929033" cy="1014192"/>
        </a:xfrm>
      </cdr:grpSpPr>
      <cdr:grpSp>
        <cdr:nvGrpSpPr>
          <cdr:cNvPr id="41" name="Group 40"/>
          <cdr:cNvGrpSpPr/>
        </cdr:nvGrpSpPr>
        <cdr:grpSpPr>
          <a:xfrm xmlns:a="http://schemas.openxmlformats.org/drawingml/2006/main">
            <a:off x="481531" y="110199"/>
            <a:ext cx="929033" cy="750813"/>
            <a:chOff x="0" y="-2"/>
            <a:chExt cx="931347" cy="729519"/>
          </a:xfrm>
        </cdr:grpSpPr>
        <cdr:grpSp>
          <cdr:nvGrpSpPr>
            <cdr:cNvPr id="42" name="Group 41"/>
            <cdr:cNvGrpSpPr/>
          </cdr:nvGrpSpPr>
          <cdr:grpSpPr>
            <a:xfrm xmlns:a="http://schemas.openxmlformats.org/drawingml/2006/main">
              <a:off x="0" y="-2"/>
              <a:ext cx="0" cy="0"/>
              <a:chOff x="0" y="0"/>
              <a:chExt cx="0" cy="0"/>
            </a:xfrm>
          </cdr:grpSpPr>
        </cdr:grpSp>
        <cdr:sp macro="" textlink="">
          <cdr:nvSpPr>
            <cdr:cNvPr id="43" name="TextBox 2"/>
            <cdr:cNvSpPr txBox="1"/>
          </cdr:nvSpPr>
          <cdr:spPr>
            <a:xfrm xmlns:a="http://schemas.openxmlformats.org/drawingml/2006/main">
              <a:off x="29633" y="539014"/>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C$7">
          <cdr:nvSpPr>
            <cdr:cNvPr id="44" name="TextBox 2"/>
            <cdr:cNvSpPr txBox="1"/>
          </cdr:nvSpPr>
          <cdr:spPr>
            <a:xfrm xmlns:a="http://schemas.openxmlformats.org/drawingml/2006/main">
              <a:off x="21166" y="304633"/>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66616AF-8849-4DF5-99EF-2F0E24CA877C}" type="TxLink">
                <a:rPr lang="en-GB" sz="1600" b="1">
                  <a:solidFill>
                    <a:srgbClr val="1C625B"/>
                  </a:solidFill>
                  <a:latin typeface="Arial" pitchFamily="34" charset="0"/>
                  <a:cs typeface="Arial" pitchFamily="34" charset="0"/>
                </a:rPr>
                <a:pPr algn="l"/>
                <a:t>1.75</a:t>
              </a:fld>
              <a:endParaRPr lang="en-GB" sz="1600" b="1">
                <a:solidFill>
                  <a:srgbClr val="1C625B"/>
                </a:solidFill>
                <a:latin typeface="Arial" pitchFamily="34" charset="0"/>
                <a:cs typeface="Arial" pitchFamily="34" charset="0"/>
              </a:endParaRPr>
            </a:p>
          </cdr:txBody>
        </cdr:sp>
      </cdr:grpSp>
      <cdr:grpSp>
        <cdr:nvGrpSpPr>
          <cdr:cNvPr id="30" name="Group 29"/>
          <cdr:cNvGrpSpPr/>
        </cdr:nvGrpSpPr>
        <cdr:grpSpPr>
          <a:xfrm xmlns:a="http://schemas.openxmlformats.org/drawingml/2006/main">
            <a:off x="567872" y="874032"/>
            <a:ext cx="144000" cy="250359"/>
            <a:chOff x="0" y="0"/>
            <a:chExt cx="144000" cy="250359"/>
          </a:xfrm>
        </cdr:grpSpPr>
        <cdr:sp macro="" textlink="">
          <cdr:nvSpPr>
            <cdr:cNvPr id="31" name="Oval 30"/>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2" name="Group 31"/>
            <cdr:cNvGrpSpPr/>
          </cdr:nvGrpSpPr>
          <cdr:grpSpPr>
            <a:xfrm xmlns:a="http://schemas.openxmlformats.org/drawingml/2006/main">
              <a:off x="72720" y="0"/>
              <a:ext cx="0" cy="176389"/>
              <a:chOff x="72719" y="0"/>
              <a:chExt cx="0" cy="171379"/>
            </a:xfrm>
          </cdr:grpSpPr>
          <cdr:cxnSp macro="">
            <cdr:nvCxnSpPr>
              <cdr:cNvPr id="33" name="Straight Arrow Connector 32"/>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0.7654</cdr:x>
      <cdr:y>0.07896</cdr:y>
    </cdr:from>
    <cdr:to>
      <cdr:x>0.97671</cdr:x>
      <cdr:y>0.29864</cdr:y>
    </cdr:to>
    <cdr:grpSp>
      <cdr:nvGrpSpPr>
        <cdr:cNvPr id="12" name="Group 11"/>
        <cdr:cNvGrpSpPr/>
      </cdr:nvGrpSpPr>
      <cdr:grpSpPr>
        <a:xfrm xmlns:a="http://schemas.openxmlformats.org/drawingml/2006/main">
          <a:off x="3274215" y="262648"/>
          <a:ext cx="903938" cy="730731"/>
          <a:chOff x="3288796" y="264898"/>
          <a:chExt cx="907964" cy="737029"/>
        </a:xfrm>
      </cdr:grpSpPr>
      <cdr:grpSp>
        <cdr:nvGrpSpPr>
          <cdr:cNvPr id="53" name="Group 52"/>
          <cdr:cNvGrpSpPr/>
        </cdr:nvGrpSpPr>
        <cdr:grpSpPr>
          <a:xfrm xmlns:a="http://schemas.openxmlformats.org/drawingml/2006/main">
            <a:off x="3288796" y="264898"/>
            <a:ext cx="907964" cy="465459"/>
            <a:chOff x="-635009" y="-9"/>
            <a:chExt cx="910196" cy="452243"/>
          </a:xfrm>
        </cdr:grpSpPr>
        <cdr:grpSp>
          <cdr:nvGrpSpPr>
            <cdr:cNvPr id="54" name="Group 53"/>
            <cdr:cNvGrpSpPr/>
          </cdr:nvGrpSpPr>
          <cdr:grpSpPr>
            <a:xfrm xmlns:a="http://schemas.openxmlformats.org/drawingml/2006/main">
              <a:off x="2" y="-9"/>
              <a:ext cx="0" cy="0"/>
              <a:chOff x="0" y="0"/>
              <a:chExt cx="0" cy="0"/>
            </a:xfrm>
          </cdr:grpSpPr>
        </cdr:grpSp>
        <cdr:sp macro="" textlink="">
          <cdr:nvSpPr>
            <cdr:cNvPr id="55" name="TextBox 2"/>
            <cdr:cNvSpPr txBox="1"/>
          </cdr:nvSpPr>
          <cdr:spPr>
            <a:xfrm xmlns:a="http://schemas.openxmlformats.org/drawingml/2006/main">
              <a:off x="-594791" y="26172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C$34">
          <cdr:nvSpPr>
            <cdr:cNvPr id="56" name="TextBox 2"/>
            <cdr:cNvSpPr txBox="1"/>
          </cdr:nvSpPr>
          <cdr:spPr>
            <a:xfrm xmlns:a="http://schemas.openxmlformats.org/drawingml/2006/main">
              <a:off x="-635009" y="27342"/>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702AED1-EFC5-46F6-BB34-82DB3F6EA58C}" type="TxLink">
                <a:rPr lang="en-US" sz="1600" b="1" i="0" u="none" strike="noStrike">
                  <a:solidFill>
                    <a:srgbClr val="1C625B"/>
                  </a:solidFill>
                  <a:latin typeface="Arial"/>
                  <a:cs typeface="Arial"/>
                </a:rPr>
                <a:pPr algn="r"/>
                <a:t>1.86</a:t>
              </a:fld>
              <a:endParaRPr lang="en-GB" sz="3600" b="1">
                <a:solidFill>
                  <a:srgbClr val="1C625B"/>
                </a:solidFill>
                <a:latin typeface="Arial" pitchFamily="34" charset="0"/>
                <a:cs typeface="Arial" pitchFamily="34" charset="0"/>
              </a:endParaRPr>
            </a:p>
          </cdr:txBody>
        </cdr:sp>
      </cdr:grpSp>
      <cdr:grpSp>
        <cdr:nvGrpSpPr>
          <cdr:cNvPr id="35" name="Group 34"/>
          <cdr:cNvGrpSpPr/>
        </cdr:nvGrpSpPr>
        <cdr:grpSpPr>
          <a:xfrm xmlns:a="http://schemas.openxmlformats.org/drawingml/2006/main">
            <a:off x="3983266" y="751567"/>
            <a:ext cx="144000" cy="250360"/>
            <a:chOff x="1" y="0"/>
            <a:chExt cx="144000" cy="250359"/>
          </a:xfrm>
        </cdr:grpSpPr>
        <cdr:sp macro="" textlink="">
          <cdr:nvSpPr>
            <cdr:cNvPr id="36" name="Oval 35"/>
            <cdr:cNvSpPr>
              <a:spLocks xmlns:a="http://schemas.openxmlformats.org/drawingml/2006/main" noChangeAspect="1"/>
            </cdr:cNvSpPr>
          </cdr:nvSpPr>
          <cdr:spPr>
            <a:xfrm xmlns:a="http://schemas.openxmlformats.org/drawingml/2006/main">
              <a:off x="1"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7" name="Group 36"/>
            <cdr:cNvGrpSpPr/>
          </cdr:nvGrpSpPr>
          <cdr:grpSpPr>
            <a:xfrm xmlns:a="http://schemas.openxmlformats.org/drawingml/2006/main">
              <a:off x="72719" y="0"/>
              <a:ext cx="0" cy="176389"/>
              <a:chOff x="72719" y="0"/>
              <a:chExt cx="0" cy="171379"/>
            </a:xfrm>
          </cdr:grpSpPr>
          <cdr:cxnSp macro="">
            <cdr:nvCxnSpPr>
              <cdr:cNvPr id="38" name="Straight Arrow Connector 3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0.8669</cdr:x>
      <cdr:y>0.89437</cdr:y>
    </cdr:from>
    <cdr:to>
      <cdr:x>0.99156</cdr:x>
      <cdr:y>0.96905</cdr:y>
    </cdr:to>
    <cdr:sp macro="" textlink="'Fig 7 data'!$A$34">
      <cdr:nvSpPr>
        <cdr:cNvPr id="34" name="TextBox 1"/>
        <cdr:cNvSpPr txBox="1"/>
      </cdr:nvSpPr>
      <cdr:spPr>
        <a:xfrm xmlns:a="http://schemas.openxmlformats.org/drawingml/2006/main">
          <a:off x="3708400" y="297497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0.70417</cdr:x>
      <cdr:y>0.77686</cdr:y>
    </cdr:from>
    <cdr:to>
      <cdr:x>0.95344</cdr:x>
      <cdr:y>0.85489</cdr:y>
    </cdr:to>
    <cdr:sp macro="" textlink="">
      <cdr:nvSpPr>
        <cdr:cNvPr id="3" name="Text Box 2"/>
        <cdr:cNvSpPr txBox="1">
          <a:spLocks xmlns:a="http://schemas.openxmlformats.org/drawingml/2006/main" noChangeArrowheads="1"/>
        </cdr:cNvSpPr>
      </cdr:nvSpPr>
      <cdr:spPr bwMode="auto">
        <a:xfrm xmlns:a="http://schemas.openxmlformats.org/drawingml/2006/main">
          <a:off x="6049884" y="4543341"/>
          <a:ext cx="2141616" cy="456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2800" b="1" i="0" u="none" strike="noStrike" baseline="0">
              <a:solidFill>
                <a:schemeClr val="bg1"/>
              </a:solidFill>
              <a:latin typeface="Arial"/>
              <a:cs typeface="Arial"/>
            </a:rPr>
            <a:t>Projected</a:t>
          </a:r>
          <a:endParaRPr lang="en-GB" sz="180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0.00665</cdr:x>
      <cdr:y>0.93758</cdr:y>
    </cdr:from>
    <cdr:to>
      <cdr:x>0.0643</cdr:x>
      <cdr:y>0.97342</cdr:y>
    </cdr:to>
    <cdr:sp macro="" textlink="">
      <cdr:nvSpPr>
        <cdr:cNvPr id="6" name="Text Box 5"/>
        <cdr:cNvSpPr txBox="1">
          <a:spLocks xmlns:a="http://schemas.openxmlformats.org/drawingml/2006/main" noChangeArrowheads="1"/>
        </cdr:cNvSpPr>
      </cdr:nvSpPr>
      <cdr:spPr bwMode="auto">
        <a:xfrm xmlns:a="http://schemas.openxmlformats.org/drawingml/2006/main">
          <a:off x="57078" y="5487265"/>
          <a:ext cx="494814" cy="209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ysClr val="windowText" lastClr="000000"/>
              </a:solidFill>
              <a:latin typeface="Arial"/>
              <a:cs typeface="Arial"/>
            </a:rPr>
            <a:t>Note </a:t>
          </a:r>
        </a:p>
        <a:p xmlns:a="http://schemas.openxmlformats.org/drawingml/2006/main">
          <a:pPr algn="l" rtl="0">
            <a:defRPr sz="1000"/>
          </a:pPr>
          <a:endParaRPr lang="en-GB" sz="1000">
            <a:solidFill>
              <a:sysClr val="windowText" lastClr="000000"/>
            </a:solidFill>
          </a:endParaRPr>
        </a:p>
      </cdr:txBody>
    </cdr:sp>
  </cdr:relSizeAnchor>
  <cdr:relSizeAnchor xmlns:cdr="http://schemas.openxmlformats.org/drawingml/2006/chartDrawing">
    <cdr:from>
      <cdr:x>0.45869</cdr:x>
      <cdr:y>0.77536</cdr:y>
    </cdr:from>
    <cdr:to>
      <cdr:x>0.65787</cdr:x>
      <cdr:y>0.85518</cdr:y>
    </cdr:to>
    <cdr:sp macro="" textlink="">
      <cdr:nvSpPr>
        <cdr:cNvPr id="9" name="Text Box 2"/>
        <cdr:cNvSpPr txBox="1">
          <a:spLocks xmlns:a="http://schemas.openxmlformats.org/drawingml/2006/main" noChangeArrowheads="1"/>
        </cdr:cNvSpPr>
      </cdr:nvSpPr>
      <cdr:spPr bwMode="auto">
        <a:xfrm xmlns:a="http://schemas.openxmlformats.org/drawingml/2006/main">
          <a:off x="3937000" y="4529668"/>
          <a:ext cx="1709559" cy="466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2800" b="1" i="0" u="none" strike="noStrike" baseline="0">
              <a:solidFill>
                <a:schemeClr val="bg1"/>
              </a:solidFill>
              <a:latin typeface="Arial"/>
              <a:cs typeface="Arial"/>
            </a:rPr>
            <a:t>Actual  </a:t>
          </a:r>
          <a:endParaRPr lang="en-GB" sz="1800" b="1" baseline="30000">
            <a:solidFill>
              <a:schemeClr val="bg1"/>
            </a:solidFill>
          </a:endParaRPr>
        </a:p>
      </cdr:txBody>
    </cdr:sp>
  </cdr:relSizeAnchor>
  <cdr:relSizeAnchor xmlns:cdr="http://schemas.openxmlformats.org/drawingml/2006/chartDrawing">
    <cdr:from>
      <cdr:x>0</cdr:x>
      <cdr:y>0</cdr:y>
    </cdr:from>
    <cdr:to>
      <cdr:x>1</cdr:x>
      <cdr:y>0.05049</cdr:y>
    </cdr:to>
    <cdr:sp macro="" textlink="'Fig 1 data'!$A$1:$I$1">
      <cdr:nvSpPr>
        <cdr:cNvPr id="7" name="TextBox 6"/>
        <cdr:cNvSpPr txBox="1"/>
      </cdr:nvSpPr>
      <cdr:spPr>
        <a:xfrm xmlns:a="http://schemas.openxmlformats.org/drawingml/2006/main">
          <a:off x="0" y="0"/>
          <a:ext cx="8591550" cy="295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0E8F40-73ED-4B6C-8CEC-2FEB4958D699}" type="TxLink">
            <a:rPr lang="en-GB" sz="1400" b="1">
              <a:latin typeface="Arial" pitchFamily="34" charset="0"/>
              <a:cs typeface="Arial" pitchFamily="34" charset="0"/>
            </a:rPr>
            <a:pPr algn="ctr"/>
            <a:t>Figure 1: Estimated and projected population of Scotland, 1996 to 2026</a:t>
          </a:fld>
          <a:endParaRPr lang="en-GB" sz="1400" b="1">
            <a:latin typeface="Arial" pitchFamily="34" charset="0"/>
            <a:cs typeface="Arial" pitchFamily="34" charset="0"/>
          </a:endParaRPr>
        </a:p>
      </cdr:txBody>
    </cdr:sp>
  </cdr:relSizeAnchor>
  <cdr:relSizeAnchor xmlns:cdr="http://schemas.openxmlformats.org/drawingml/2006/chartDrawing">
    <cdr:from>
      <cdr:x>0</cdr:x>
      <cdr:y>0.96432</cdr:y>
    </cdr:from>
    <cdr:to>
      <cdr:x>1</cdr:x>
      <cdr:y>1</cdr:y>
    </cdr:to>
    <cdr:sp macro="" textlink="'Fig 1 data'!$A$57:$C$57">
      <cdr:nvSpPr>
        <cdr:cNvPr id="13" name="TextBox 12"/>
        <cdr:cNvSpPr txBox="1"/>
      </cdr:nvSpPr>
      <cdr:spPr>
        <a:xfrm xmlns:a="http://schemas.openxmlformats.org/drawingml/2006/main">
          <a:off x="0" y="5643748"/>
          <a:ext cx="8583082" cy="2088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FBBD159-4A7B-49D0-85FD-6687BAA47C85}" type="TxLink">
            <a:rPr lang="en-GB" sz="1000">
              <a:solidFill>
                <a:sysClr val="windowText" lastClr="000000"/>
              </a:solidFill>
              <a:latin typeface="Arial" pitchFamily="34" charset="0"/>
              <a:cs typeface="Arial" pitchFamily="34" charset="0"/>
            </a:rPr>
            <a:pPr algn="l"/>
            <a:t>Figures up to and including 2016 are mid-year population estimates. Figures after this date are 2016-based projections.</a:t>
          </a:fld>
          <a:endParaRPr lang="en-GB" sz="100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0.60344</cdr:x>
      <cdr:y>0.89167</cdr:y>
    </cdr:from>
    <cdr:to>
      <cdr:x>0.68729</cdr:x>
      <cdr:y>0.93877</cdr:y>
    </cdr:to>
    <cdr:sp macro="" textlink="'Fig 1 data'!$A$26">
      <cdr:nvSpPr>
        <cdr:cNvPr id="11" name="TextBox 10"/>
        <cdr:cNvSpPr txBox="1"/>
      </cdr:nvSpPr>
      <cdr:spPr>
        <a:xfrm xmlns:a="http://schemas.openxmlformats.org/drawingml/2006/main">
          <a:off x="5184501" y="5214814"/>
          <a:ext cx="720402" cy="2754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42DA262-3C65-4E29-BB4C-CE576A3CC849}" type="TxLink">
            <a:rPr lang="en-GB" sz="1400" b="1">
              <a:solidFill>
                <a:schemeClr val="tx1">
                  <a:lumMod val="65000"/>
                  <a:lumOff val="35000"/>
                </a:schemeClr>
              </a:solidFill>
              <a:latin typeface="Arial" pitchFamily="34" charset="0"/>
              <a:cs typeface="Arial" pitchFamily="34" charset="0"/>
            </a:rPr>
            <a:pPr algn="r"/>
            <a:t>2016</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0.67606</cdr:x>
      <cdr:y>0.89167</cdr:y>
    </cdr:from>
    <cdr:to>
      <cdr:x>0.76238</cdr:x>
      <cdr:y>0.92971</cdr:y>
    </cdr:to>
    <cdr:sp macro="" textlink="'Fig 1 data'!$A$29">
      <cdr:nvSpPr>
        <cdr:cNvPr id="15" name="TextBox 14"/>
        <cdr:cNvSpPr txBox="1"/>
      </cdr:nvSpPr>
      <cdr:spPr>
        <a:xfrm xmlns:a="http://schemas.openxmlformats.org/drawingml/2006/main">
          <a:off x="5808408" y="5214814"/>
          <a:ext cx="741622" cy="2224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EBFC1D4-8654-4244-868D-784F90A63F0A}" type="TxLink">
            <a:rPr lang="en-GB" sz="1400" b="1">
              <a:solidFill>
                <a:schemeClr val="tx1">
                  <a:lumMod val="65000"/>
                  <a:lumOff val="35000"/>
                </a:schemeClr>
              </a:solidFill>
              <a:latin typeface="Arial" pitchFamily="34" charset="0"/>
              <a:cs typeface="Arial" pitchFamily="34" charset="0"/>
            </a:rPr>
            <a:pPr algn="l"/>
            <a:t>2017</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0.05672</cdr:x>
      <cdr:y>0.15226</cdr:y>
    </cdr:from>
    <cdr:to>
      <cdr:x>0.16276</cdr:x>
      <cdr:y>0.32681</cdr:y>
    </cdr:to>
    <cdr:grpSp>
      <cdr:nvGrpSpPr>
        <cdr:cNvPr id="40" name="Group 39"/>
        <cdr:cNvGrpSpPr/>
      </cdr:nvGrpSpPr>
      <cdr:grpSpPr>
        <a:xfrm xmlns:a="http://schemas.openxmlformats.org/drawingml/2006/main">
          <a:off x="487313" y="890470"/>
          <a:ext cx="911048" cy="1020829"/>
          <a:chOff x="486834" y="832425"/>
          <a:chExt cx="910166" cy="1019744"/>
        </a:xfrm>
      </cdr:grpSpPr>
      <cdr:grpSp>
        <cdr:nvGrpSpPr>
          <cdr:cNvPr id="17" name="Group 16"/>
          <cdr:cNvGrpSpPr/>
        </cdr:nvGrpSpPr>
        <cdr:grpSpPr>
          <a:xfrm xmlns:a="http://schemas.openxmlformats.org/drawingml/2006/main">
            <a:off x="539749" y="1397002"/>
            <a:ext cx="180000" cy="455167"/>
            <a:chOff x="698499" y="1301751"/>
            <a:chExt cx="180000" cy="455167"/>
          </a:xfrm>
        </cdr:grpSpPr>
        <cdr:sp macro="" textlink="">
          <cdr:nvSpPr>
            <cdr:cNvPr id="10" name="Oval 9"/>
            <cdr:cNvSpPr>
              <a:spLocks xmlns:a="http://schemas.openxmlformats.org/drawingml/2006/main" noChangeAspect="1"/>
            </cdr:cNvSpPr>
          </cdr:nvSpPr>
          <cdr:spPr>
            <a:xfrm xmlns:a="http://schemas.openxmlformats.org/drawingml/2006/main">
              <a:off x="698499" y="1576918"/>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cxnSp macro="">
          <cdr:nvCxnSpPr>
            <cdr:cNvPr id="8" name="Straight Arrow Connector 7"/>
            <cdr:cNvCxnSpPr/>
          </cdr:nvCxnSpPr>
          <cdr:spPr>
            <a:xfrm xmlns:a="http://schemas.openxmlformats.org/drawingml/2006/main">
              <a:off x="793752" y="1301751"/>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4" name="TextBox 2"/>
          <cdr:cNvSpPr txBox="1"/>
        </cdr:nvSpPr>
        <cdr:spPr>
          <a:xfrm xmlns:a="http://schemas.openxmlformats.org/drawingml/2006/main">
            <a:off x="495301" y="1153584"/>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1C625B"/>
                </a:solidFill>
                <a:latin typeface="Arial" pitchFamily="34" charset="0"/>
                <a:cs typeface="Arial" pitchFamily="34" charset="0"/>
              </a:rPr>
              <a:t>million</a:t>
            </a:r>
          </a:p>
        </cdr:txBody>
      </cdr:sp>
      <cdr:sp macro="" textlink="'Fig 1 data'!$B$6">
        <cdr:nvSpPr>
          <cdr:cNvPr id="25" name="TextBox 2"/>
          <cdr:cNvSpPr txBox="1"/>
        </cdr:nvSpPr>
        <cdr:spPr>
          <a:xfrm xmlns:a="http://schemas.openxmlformats.org/drawingml/2006/main">
            <a:off x="486834" y="832425"/>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7AD81A3-2566-49AB-99A2-A360F844B8D8}" type="TxLink">
              <a:rPr lang="en-US" sz="2400" b="1" i="0" u="none" strike="noStrike">
                <a:solidFill>
                  <a:srgbClr val="1C625B"/>
                </a:solidFill>
                <a:latin typeface="Arial"/>
                <a:cs typeface="Arial"/>
              </a:rPr>
              <a:pPr algn="l"/>
              <a:t>5.09</a:t>
            </a:fld>
            <a:endParaRPr lang="en-GB" sz="60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0.88656</cdr:x>
      <cdr:y>0.10248</cdr:y>
    </cdr:from>
    <cdr:to>
      <cdr:x>0.98274</cdr:x>
      <cdr:y>0.2716</cdr:y>
    </cdr:to>
    <cdr:grpSp>
      <cdr:nvGrpSpPr>
        <cdr:cNvPr id="39" name="Group 38"/>
        <cdr:cNvGrpSpPr/>
      </cdr:nvGrpSpPr>
      <cdr:grpSpPr>
        <a:xfrm xmlns:a="http://schemas.openxmlformats.org/drawingml/2006/main">
          <a:off x="7616925" y="599339"/>
          <a:ext cx="826335" cy="989073"/>
          <a:chOff x="7620000" y="389467"/>
          <a:chExt cx="825500" cy="987993"/>
        </a:xfrm>
      </cdr:grpSpPr>
      <cdr:grpSp>
        <cdr:nvGrpSpPr>
          <cdr:cNvPr id="28" name="Group 27"/>
          <cdr:cNvGrpSpPr/>
        </cdr:nvGrpSpPr>
        <cdr:grpSpPr>
          <a:xfrm xmlns:a="http://schemas.openxmlformats.org/drawingml/2006/main">
            <a:off x="8202082" y="922293"/>
            <a:ext cx="180000" cy="455167"/>
            <a:chOff x="359832" y="543410"/>
            <a:chExt cx="180000" cy="455167"/>
          </a:xfrm>
        </cdr:grpSpPr>
        <cdr:sp macro="" textlink="">
          <cdr:nvSpPr>
            <cdr:cNvPr id="31" name="Oval 30"/>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2" name="Straight Arrow Connector 31"/>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9" name="TextBox 2"/>
          <cdr:cNvSpPr txBox="1"/>
        </cdr:nvSpPr>
        <cdr:spPr>
          <a:xfrm xmlns:a="http://schemas.openxmlformats.org/drawingml/2006/main">
            <a:off x="7662333" y="710625"/>
            <a:ext cx="762002" cy="210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C625B"/>
                </a:solidFill>
                <a:latin typeface="Arial" pitchFamily="34" charset="0"/>
                <a:cs typeface="Arial" pitchFamily="34" charset="0"/>
              </a:rPr>
              <a:t>million</a:t>
            </a:r>
          </a:p>
        </cdr:txBody>
      </cdr:sp>
      <cdr:sp macro="" textlink="'Fig 1 data'!$B$38">
        <cdr:nvSpPr>
          <cdr:cNvPr id="30" name="TextBox 2"/>
          <cdr:cNvSpPr txBox="1"/>
        </cdr:nvSpPr>
        <cdr:spPr>
          <a:xfrm xmlns:a="http://schemas.openxmlformats.org/drawingml/2006/main">
            <a:off x="7620000" y="389467"/>
            <a:ext cx="825500"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AF39A9C-9D20-479C-83C2-9F38854BC0ED}" type="TxLink">
              <a:rPr lang="en-US" sz="2400" b="1" i="0" u="none" strike="noStrike">
                <a:solidFill>
                  <a:srgbClr val="1C625B"/>
                </a:solidFill>
                <a:latin typeface="Arial"/>
                <a:cs typeface="Arial"/>
              </a:rPr>
              <a:pPr algn="r"/>
              <a:t>5.58</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0.61701</cdr:x>
      <cdr:y>0.1256</cdr:y>
    </cdr:from>
    <cdr:to>
      <cdr:x>0.72305</cdr:x>
      <cdr:y>0.29654</cdr:y>
    </cdr:to>
    <cdr:grpSp>
      <cdr:nvGrpSpPr>
        <cdr:cNvPr id="33" name="Group 32"/>
        <cdr:cNvGrpSpPr/>
      </cdr:nvGrpSpPr>
      <cdr:grpSpPr>
        <a:xfrm xmlns:a="http://schemas.openxmlformats.org/drawingml/2006/main">
          <a:off x="5301072" y="734553"/>
          <a:ext cx="911048" cy="999717"/>
          <a:chOff x="0" y="0"/>
          <a:chExt cx="910166" cy="998577"/>
        </a:xfrm>
      </cdr:grpSpPr>
      <cdr:grpSp>
        <cdr:nvGrpSpPr>
          <cdr:cNvPr id="34" name="Group 33"/>
          <cdr:cNvGrpSpPr/>
        </cdr:nvGrpSpPr>
        <cdr:grpSpPr>
          <a:xfrm xmlns:a="http://schemas.openxmlformats.org/drawingml/2006/main">
            <a:off x="359832" y="543410"/>
            <a:ext cx="180000" cy="455167"/>
            <a:chOff x="359832" y="543410"/>
            <a:chExt cx="180000" cy="455167"/>
          </a:xfrm>
        </cdr:grpSpPr>
        <cdr:sp macro="" textlink="">
          <cdr:nvSpPr>
            <cdr:cNvPr id="37" name="Oval 36"/>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8" name="Straight Arrow Connector 37"/>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35" name="TextBox 2"/>
          <cdr:cNvSpPr txBox="1"/>
        </cdr:nvSpPr>
        <cdr:spPr>
          <a:xfrm xmlns:a="http://schemas.openxmlformats.org/drawingml/2006/main">
            <a:off x="19050" y="342325"/>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itchFamily="34" charset="0"/>
                <a:cs typeface="Arial" pitchFamily="34" charset="0"/>
              </a:rPr>
              <a:t>million</a:t>
            </a:r>
          </a:p>
        </cdr:txBody>
      </cdr:sp>
      <cdr:sp macro="" textlink="'Fig 1 data'!$B$26">
        <cdr:nvSpPr>
          <cdr:cNvPr id="36" name="TextBox 2"/>
          <cdr:cNvSpPr txBox="1"/>
        </cdr:nvSpPr>
        <cdr:spPr>
          <a:xfrm xmlns:a="http://schemas.openxmlformats.org/drawingml/2006/main">
            <a:off x="0" y="0"/>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478537-549C-4E88-A4F8-0C43A79E7BF8}" type="TxLink">
              <a:rPr lang="en-GB" sz="2400" b="1">
                <a:solidFill>
                  <a:srgbClr val="1C625B"/>
                </a:solidFill>
                <a:latin typeface="Arial" pitchFamily="34" charset="0"/>
                <a:cs typeface="Arial" pitchFamily="34" charset="0"/>
              </a:rPr>
              <a:pPr algn="ctr"/>
              <a:t>5.40</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0.04693</cdr:x>
      <cdr:y>0.89142</cdr:y>
    </cdr:from>
    <cdr:to>
      <cdr:x>0.13325</cdr:x>
      <cdr:y>0.92946</cdr:y>
    </cdr:to>
    <cdr:sp macro="" textlink="'Fig 1 data'!$A$6">
      <cdr:nvSpPr>
        <cdr:cNvPr id="41" name="TextBox 1"/>
        <cdr:cNvSpPr txBox="1"/>
      </cdr:nvSpPr>
      <cdr:spPr>
        <a:xfrm xmlns:a="http://schemas.openxmlformats.org/drawingml/2006/main">
          <a:off x="403225" y="5213350"/>
          <a:ext cx="741622"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8B73301-3DDF-48CC-A04B-1619A3387A2F}" type="TxLink">
            <a:rPr lang="en-US" sz="1400" b="1" i="0" u="none" strike="noStrike">
              <a:solidFill>
                <a:schemeClr val="tx1">
                  <a:lumMod val="65000"/>
                  <a:lumOff val="35000"/>
                </a:schemeClr>
              </a:solidFill>
              <a:latin typeface="Arial"/>
              <a:cs typeface="Arial"/>
            </a:rPr>
            <a:pPr algn="l"/>
            <a:t>1996</a:t>
          </a:fld>
          <a:endParaRPr lang="en-GB" sz="2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0.91368</cdr:x>
      <cdr:y>0.89142</cdr:y>
    </cdr:from>
    <cdr:to>
      <cdr:x>1</cdr:x>
      <cdr:y>0.92946</cdr:y>
    </cdr:to>
    <cdr:sp macro="" textlink="'Fig 1 data'!$A$38">
      <cdr:nvSpPr>
        <cdr:cNvPr id="42" name="TextBox 1"/>
        <cdr:cNvSpPr txBox="1"/>
      </cdr:nvSpPr>
      <cdr:spPr>
        <a:xfrm xmlns:a="http://schemas.openxmlformats.org/drawingml/2006/main">
          <a:off x="7849928" y="5213350"/>
          <a:ext cx="741622"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312A0B5-4C71-4335-811A-590743F699B1}" type="TxLink">
            <a:rPr lang="en-US" sz="1400" b="1" i="0" u="none" strike="noStrike">
              <a:solidFill>
                <a:schemeClr val="tx1">
                  <a:lumMod val="65000"/>
                  <a:lumOff val="35000"/>
                </a:schemeClr>
              </a:solidFill>
              <a:latin typeface="Arial"/>
              <a:cs typeface="Arial"/>
            </a:rPr>
            <a:pPr algn="ctr"/>
            <a:t>2026</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0.06024</cdr:x>
      <cdr:y>0.1178</cdr:y>
    </cdr:from>
    <cdr:to>
      <cdr:x>0.14656</cdr:x>
      <cdr:y>0.15584</cdr:y>
    </cdr:to>
    <cdr:sp macro="" textlink="">
      <cdr:nvSpPr>
        <cdr:cNvPr id="43" name="TextBox 1"/>
        <cdr:cNvSpPr txBox="1"/>
      </cdr:nvSpPr>
      <cdr:spPr>
        <a:xfrm xmlns:a="http://schemas.openxmlformats.org/drawingml/2006/main">
          <a:off x="517555" y="688947"/>
          <a:ext cx="741623"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8B73301-3DDF-48CC-A04B-1619A3387A2F}" type="TxLink">
            <a:rPr lang="en-US" sz="1400" b="1" i="0" u="none" strike="noStrike">
              <a:solidFill>
                <a:schemeClr val="tx1">
                  <a:lumMod val="65000"/>
                  <a:lumOff val="35000"/>
                </a:schemeClr>
              </a:solidFill>
              <a:latin typeface="Arial"/>
              <a:cs typeface="Arial"/>
            </a:rPr>
            <a:pPr algn="l"/>
            <a:t>1996</a:t>
          </a:fld>
          <a:endParaRPr lang="en-GB" sz="2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0.62786</cdr:x>
      <cdr:y>0.09012</cdr:y>
    </cdr:from>
    <cdr:to>
      <cdr:x>0.71171</cdr:x>
      <cdr:y>0.13722</cdr:y>
    </cdr:to>
    <cdr:sp macro="" textlink="">
      <cdr:nvSpPr>
        <cdr:cNvPr id="44" name="TextBox 1"/>
        <cdr:cNvSpPr txBox="1"/>
      </cdr:nvSpPr>
      <cdr:spPr>
        <a:xfrm xmlns:a="http://schemas.openxmlformats.org/drawingml/2006/main">
          <a:off x="5394330" y="527042"/>
          <a:ext cx="720401" cy="2754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2DA262-3C65-4E29-BB4C-CE576A3CC849}" type="TxLink">
            <a:rPr lang="en-GB" sz="1400" b="1">
              <a:solidFill>
                <a:schemeClr val="tx1">
                  <a:lumMod val="65000"/>
                  <a:lumOff val="35000"/>
                </a:schemeClr>
              </a:solidFill>
              <a:latin typeface="Arial" pitchFamily="34" charset="0"/>
              <a:cs typeface="Arial" pitchFamily="34" charset="0"/>
            </a:rPr>
            <a:pPr algn="ctr"/>
            <a:t>2016</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0.89616</cdr:x>
      <cdr:y>0.0722</cdr:y>
    </cdr:from>
    <cdr:to>
      <cdr:x>0.98248</cdr:x>
      <cdr:y>0.11024</cdr:y>
    </cdr:to>
    <cdr:sp macro="" textlink="">
      <cdr:nvSpPr>
        <cdr:cNvPr id="45" name="TextBox 1"/>
        <cdr:cNvSpPr txBox="1"/>
      </cdr:nvSpPr>
      <cdr:spPr>
        <a:xfrm xmlns:a="http://schemas.openxmlformats.org/drawingml/2006/main">
          <a:off x="7699375" y="422275"/>
          <a:ext cx="741622" cy="222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312A0B5-4C71-4335-811A-590743F699B1}" type="TxLink">
            <a:rPr lang="en-US" sz="1400" b="1" i="0" u="none" strike="noStrike">
              <a:solidFill>
                <a:schemeClr val="tx1">
                  <a:lumMod val="65000"/>
                  <a:lumOff val="35000"/>
                </a:schemeClr>
              </a:solidFill>
              <a:latin typeface="Arial"/>
              <a:cs typeface="Arial"/>
            </a:rPr>
            <a:pPr algn="ctr"/>
            <a:t>2026</a:t>
          </a:fld>
          <a:endParaRPr lang="en-GB" sz="1400" b="1">
            <a:solidFill>
              <a:schemeClr val="tx1">
                <a:lumMod val="65000"/>
                <a:lumOff val="35000"/>
              </a:schemeClr>
            </a:solidFill>
            <a:latin typeface="Arial" pitchFamily="34" charset="0"/>
            <a:cs typeface="Arial"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3</xdr:row>
      <xdr:rowOff>127000</xdr:rowOff>
    </xdr:from>
    <xdr:to>
      <xdr:col>7</xdr:col>
      <xdr:colOff>10584</xdr:colOff>
      <xdr:row>24</xdr:row>
      <xdr:rowOff>52917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116417</xdr:rowOff>
    </xdr:from>
    <xdr:to>
      <xdr:col>14</xdr:col>
      <xdr:colOff>10583</xdr:colOff>
      <xdr:row>24</xdr:row>
      <xdr:rowOff>42334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0.66654</cdr:x>
      <cdr:y>0.7589</cdr:y>
    </cdr:from>
    <cdr:to>
      <cdr:x>0.90733</cdr:x>
      <cdr:y>0.85104</cdr:y>
    </cdr:to>
    <cdr:sp macro="" textlink="">
      <cdr:nvSpPr>
        <cdr:cNvPr id="3" name="Text Box 2"/>
        <cdr:cNvSpPr txBox="1">
          <a:spLocks xmlns:a="http://schemas.openxmlformats.org/drawingml/2006/main" noChangeArrowheads="1"/>
        </cdr:cNvSpPr>
      </cdr:nvSpPr>
      <cdr:spPr bwMode="auto">
        <a:xfrm xmlns:a="http://schemas.openxmlformats.org/drawingml/2006/main">
          <a:off x="2851296" y="2524349"/>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0.22359</cdr:x>
      <cdr:y>0.76379</cdr:y>
    </cdr:from>
    <cdr:to>
      <cdr:x>0.39067</cdr:x>
      <cdr:y>0.86039</cdr:y>
    </cdr:to>
    <cdr:sp macro="" textlink="">
      <cdr:nvSpPr>
        <cdr:cNvPr id="9" name="Text Box 2"/>
        <cdr:cNvSpPr txBox="1">
          <a:spLocks xmlns:a="http://schemas.openxmlformats.org/drawingml/2006/main" noChangeArrowheads="1"/>
        </cdr:cNvSpPr>
      </cdr:nvSpPr>
      <cdr:spPr bwMode="auto">
        <a:xfrm xmlns:a="http://schemas.openxmlformats.org/drawingml/2006/main">
          <a:off x="963079" y="2489701"/>
          <a:ext cx="719683" cy="314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0.48854</cdr:x>
      <cdr:y>0.88751</cdr:y>
    </cdr:from>
    <cdr:to>
      <cdr:x>0.6384</cdr:x>
      <cdr:y>0.96219</cdr:y>
    </cdr:to>
    <cdr:sp macro="" textlink="'Fig 8 data'!$A$23">
      <cdr:nvSpPr>
        <cdr:cNvPr id="11" name="TextBox 10"/>
        <cdr:cNvSpPr txBox="1"/>
      </cdr:nvSpPr>
      <cdr:spPr>
        <a:xfrm xmlns:a="http://schemas.openxmlformats.org/drawingml/2006/main">
          <a:off x="2089880" y="2952160"/>
          <a:ext cx="64106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BEF69EC7-201F-4707-B80E-2D2000CCB0E1}"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0.60989</cdr:x>
      <cdr:y>0.88751</cdr:y>
    </cdr:from>
    <cdr:to>
      <cdr:x>0.73455</cdr:x>
      <cdr:y>0.96219</cdr:y>
    </cdr:to>
    <cdr:sp macro="" textlink="'Fig 8 data'!$A$24">
      <cdr:nvSpPr>
        <cdr:cNvPr id="15" name="TextBox 14"/>
        <cdr:cNvSpPr txBox="1"/>
      </cdr:nvSpPr>
      <cdr:spPr>
        <a:xfrm xmlns:a="http://schemas.openxmlformats.org/drawingml/2006/main">
          <a:off x="2608989" y="2952160"/>
          <a:ext cx="53326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9400F92-EF4A-4217-8179-37AE705C9A69}"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0.27027</cdr:x>
      <cdr:y>0</cdr:y>
    </cdr:from>
    <cdr:to>
      <cdr:x>0.96069</cdr:x>
      <cdr:y>0.10714</cdr:y>
    </cdr:to>
    <cdr:sp macro="" textlink="'Fig 8'!$G$3">
      <cdr:nvSpPr>
        <cdr:cNvPr id="2" name="TextBox 1"/>
        <cdr:cNvSpPr txBox="1"/>
      </cdr:nvSpPr>
      <cdr:spPr>
        <a:xfrm xmlns:a="http://schemas.openxmlformats.org/drawingml/2006/main">
          <a:off x="1164167" y="0"/>
          <a:ext cx="2973925" cy="349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8A8F76A-D0F7-4397-B9BD-F086AA70F188}" type="TxLink">
            <a:rPr lang="en-US" sz="1000" b="0" i="0" u="none" strike="noStrike">
              <a:solidFill>
                <a:srgbClr val="000000"/>
              </a:solidFill>
              <a:latin typeface="Arial"/>
              <a:cs typeface="Arial"/>
            </a:rPr>
            <a:pPr algn="r"/>
            <a:t> </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0.11253</cdr:x>
      <cdr:y>0.12987</cdr:y>
    </cdr:from>
    <cdr:to>
      <cdr:x>0.32383</cdr:x>
      <cdr:y>0.3479</cdr:y>
    </cdr:to>
    <cdr:grpSp>
      <cdr:nvGrpSpPr>
        <cdr:cNvPr id="41" name="Group 40"/>
        <cdr:cNvGrpSpPr/>
      </cdr:nvGrpSpPr>
      <cdr:grpSpPr>
        <a:xfrm xmlns:a="http://schemas.openxmlformats.org/drawingml/2006/main">
          <a:off x="481379" y="431992"/>
          <a:ext cx="903896" cy="725242"/>
          <a:chOff x="21166" y="309039"/>
          <a:chExt cx="910181" cy="710726"/>
        </a:xfrm>
      </cdr:grpSpPr>
      <cdr:grpSp>
        <cdr:nvGrpSpPr>
          <cdr:cNvPr id="42" name="Group 41"/>
          <cdr:cNvGrpSpPr/>
        </cdr:nvGrpSpPr>
        <cdr:grpSpPr>
          <a:xfrm xmlns:a="http://schemas.openxmlformats.org/drawingml/2006/main">
            <a:off x="52916" y="742965"/>
            <a:ext cx="180003" cy="276800"/>
            <a:chOff x="52915" y="742950"/>
            <a:chExt cx="180000" cy="276794"/>
          </a:xfrm>
        </cdr:grpSpPr>
        <cdr:sp macro="" textlink="">
          <cdr:nvSpPr>
            <cdr:cNvPr id="45" name="Oval 44"/>
            <cdr:cNvSpPr>
              <a:spLocks xmlns:a="http://schemas.openxmlformats.org/drawingml/2006/main" noChangeAspect="1"/>
            </cdr:cNvSpPr>
          </cdr:nvSpPr>
          <cdr:spPr>
            <a:xfrm xmlns:a="http://schemas.openxmlformats.org/drawingml/2006/main">
              <a:off x="52915" y="839744"/>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6" name="Straight Arrow Connector 45"/>
            <cdr:cNvCxnSpPr/>
          </cdr:nvCxnSpPr>
          <cdr:spPr>
            <a:xfrm xmlns:a="http://schemas.openxmlformats.org/drawingml/2006/main" flipH="1">
              <a:off x="148168" y="742950"/>
              <a:ext cx="0" cy="192044"/>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3" name="TextBox 2"/>
          <cdr:cNvSpPr txBox="1"/>
        </cdr:nvSpPr>
        <cdr:spPr>
          <a:xfrm xmlns:a="http://schemas.openxmlformats.org/drawingml/2006/main">
            <a:off x="29633" y="54342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thousand</a:t>
            </a:r>
          </a:p>
        </cdr:txBody>
      </cdr:sp>
      <cdr:sp macro="" textlink="'Fig 8 data'!$B$6">
        <cdr:nvSpPr>
          <cdr:cNvPr id="44" name="TextBox 2"/>
          <cdr:cNvSpPr txBox="1"/>
        </cdr:nvSpPr>
        <cdr:spPr>
          <a:xfrm xmlns:a="http://schemas.openxmlformats.org/drawingml/2006/main">
            <a:off x="21166" y="30903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F253A85-C3B4-4DE0-A5AB-654F16E08F41}" type="TxLink">
              <a:rPr lang="en-GB" sz="1600" b="1">
                <a:solidFill>
                  <a:srgbClr val="1C625B"/>
                </a:solidFill>
                <a:latin typeface="Arial" pitchFamily="34" charset="0"/>
                <a:cs typeface="Arial" pitchFamily="34" charset="0"/>
              </a:rPr>
              <a:pPr algn="l"/>
              <a:t>16.8</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0.49589</cdr:x>
      <cdr:y>0.07039</cdr:y>
    </cdr:from>
    <cdr:to>
      <cdr:x>0.7072</cdr:x>
      <cdr:y>0.28518</cdr:y>
    </cdr:to>
    <cdr:grpSp>
      <cdr:nvGrpSpPr>
        <cdr:cNvPr id="47" name="Group 46"/>
        <cdr:cNvGrpSpPr/>
      </cdr:nvGrpSpPr>
      <cdr:grpSpPr>
        <a:xfrm xmlns:a="http://schemas.openxmlformats.org/drawingml/2006/main">
          <a:off x="2121310" y="234141"/>
          <a:ext cx="903939" cy="714465"/>
          <a:chOff x="-338672" y="10583"/>
          <a:chExt cx="910196" cy="700152"/>
        </a:xfrm>
      </cdr:grpSpPr>
      <cdr:grpSp>
        <cdr:nvGrpSpPr>
          <cdr:cNvPr id="48" name="Group 47"/>
          <cdr:cNvGrpSpPr/>
        </cdr:nvGrpSpPr>
        <cdr:grpSpPr>
          <a:xfrm xmlns:a="http://schemas.openxmlformats.org/drawingml/2006/main">
            <a:off x="31752" y="433935"/>
            <a:ext cx="180003" cy="276800"/>
            <a:chOff x="31750" y="433926"/>
            <a:chExt cx="179997" cy="276788"/>
          </a:xfrm>
        </cdr:grpSpPr>
        <cdr:sp macro="" textlink="">
          <cdr:nvSpPr>
            <cdr:cNvPr id="51" name="Oval 50"/>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2" name="Straight Arrow Connector 51"/>
            <cdr:cNvCxnSpPr/>
          </cdr:nvCxnSpPr>
          <cdr:spPr>
            <a:xfrm xmlns:a="http://schemas.openxmlformats.org/drawingml/2006/main" flipH="1">
              <a:off x="127001" y="433926"/>
              <a:ext cx="0" cy="192040"/>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9" name="TextBox 2"/>
          <cdr:cNvSpPr txBox="1"/>
        </cdr:nvSpPr>
        <cdr:spPr>
          <a:xfrm xmlns:a="http://schemas.openxmlformats.org/drawingml/2006/main">
            <a:off x="-298453" y="23438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thousand</a:t>
            </a:r>
          </a:p>
        </cdr:txBody>
      </cdr:sp>
      <cdr:sp macro="" textlink="'Fig 8 data'!$B$23">
        <cdr:nvSpPr>
          <cdr:cNvPr id="50" name="TextBox 2"/>
          <cdr:cNvSpPr txBox="1"/>
        </cdr:nvSpPr>
        <cdr:spPr>
          <a:xfrm xmlns:a="http://schemas.openxmlformats.org/drawingml/2006/main">
            <a:off x="-338672" y="10583"/>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0FD974B-52A1-431A-BBA3-D9E13272B675}" type="TxLink">
              <a:rPr lang="en-GB" sz="1600" b="1">
                <a:solidFill>
                  <a:srgbClr val="1C625B"/>
                </a:solidFill>
                <a:latin typeface="Arial" pitchFamily="34" charset="0"/>
                <a:cs typeface="Arial" pitchFamily="34" charset="0"/>
              </a:rPr>
              <a:pPr algn="ctr"/>
              <a:t>19.0</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0.76364</cdr:x>
      <cdr:y>0.0662</cdr:y>
    </cdr:from>
    <cdr:to>
      <cdr:x>0.97495</cdr:x>
      <cdr:y>0.28748</cdr:y>
    </cdr:to>
    <cdr:grpSp>
      <cdr:nvGrpSpPr>
        <cdr:cNvPr id="53" name="Group 52"/>
        <cdr:cNvGrpSpPr/>
      </cdr:nvGrpSpPr>
      <cdr:grpSpPr>
        <a:xfrm xmlns:a="http://schemas.openxmlformats.org/drawingml/2006/main">
          <a:off x="3266687" y="220204"/>
          <a:ext cx="903939" cy="736053"/>
          <a:chOff x="-635009" y="-10584"/>
          <a:chExt cx="910196" cy="721319"/>
        </a:xfrm>
      </cdr:grpSpPr>
      <cdr:grpSp>
        <cdr:nvGrpSpPr>
          <cdr:cNvPr id="54" name="Group 53"/>
          <cdr:cNvGrpSpPr/>
        </cdr:nvGrpSpPr>
        <cdr:grpSpPr>
          <a:xfrm xmlns:a="http://schemas.openxmlformats.org/drawingml/2006/main">
            <a:off x="31752" y="433935"/>
            <a:ext cx="180003" cy="276800"/>
            <a:chOff x="31750" y="433926"/>
            <a:chExt cx="179997" cy="276788"/>
          </a:xfrm>
        </cdr:grpSpPr>
        <cdr:sp macro="" textlink="">
          <cdr:nvSpPr>
            <cdr:cNvPr id="57" name="Oval 56"/>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8" name="Straight Arrow Connector 57"/>
            <cdr:cNvCxnSpPr/>
          </cdr:nvCxnSpPr>
          <cdr:spPr>
            <a:xfrm xmlns:a="http://schemas.openxmlformats.org/drawingml/2006/main" flipH="1">
              <a:off x="127001" y="433926"/>
              <a:ext cx="0" cy="192040"/>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5" name="TextBox 2"/>
          <cdr:cNvSpPr txBox="1"/>
        </cdr:nvSpPr>
        <cdr:spPr>
          <a:xfrm xmlns:a="http://schemas.openxmlformats.org/drawingml/2006/main">
            <a:off x="-594791" y="223802"/>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thousand</a:t>
            </a:r>
          </a:p>
        </cdr:txBody>
      </cdr:sp>
      <cdr:sp macro="" textlink="'Fig 8 data'!$B$33">
        <cdr:nvSpPr>
          <cdr:cNvPr id="56" name="TextBox 2"/>
          <cdr:cNvSpPr txBox="1"/>
        </cdr:nvSpPr>
        <cdr:spPr>
          <a:xfrm xmlns:a="http://schemas.openxmlformats.org/drawingml/2006/main">
            <a:off x="-635009" y="-10584"/>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96DC990-D01C-49DD-B1CB-9432E40ECE1A}" type="TxLink">
              <a:rPr lang="en-US" sz="1400" b="1" i="0" u="none" strike="noStrike">
                <a:solidFill>
                  <a:srgbClr val="1C625B"/>
                </a:solidFill>
                <a:latin typeface="Arial"/>
                <a:cs typeface="Arial"/>
              </a:rPr>
              <a:pPr algn="r"/>
              <a:t>18.9</a:t>
            </a:fld>
            <a:endParaRPr lang="en-GB" sz="32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0.17434</cdr:x>
      <cdr:y>0</cdr:y>
    </cdr:from>
    <cdr:to>
      <cdr:x>0.97582</cdr:x>
      <cdr:y>0.10714</cdr:y>
    </cdr:to>
    <cdr:sp macro="" textlink="">
      <cdr:nvSpPr>
        <cdr:cNvPr id="27" name="TextBox 1"/>
        <cdr:cNvSpPr txBox="1"/>
      </cdr:nvSpPr>
      <cdr:spPr>
        <a:xfrm xmlns:a="http://schemas.openxmlformats.org/drawingml/2006/main">
          <a:off x="745780" y="0"/>
          <a:ext cx="3428558" cy="356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chemeClr val="tx1">
                  <a:lumMod val="50000"/>
                  <a:lumOff val="50000"/>
                </a:schemeClr>
              </a:solidFill>
              <a:latin typeface="Arial" pitchFamily="34" charset="0"/>
              <a:cs typeface="Arial" pitchFamily="34" charset="0"/>
            </a:rPr>
            <a:t>Cairngorms</a:t>
          </a:r>
        </a:p>
      </cdr:txBody>
    </cdr:sp>
  </cdr:relSizeAnchor>
  <cdr:relSizeAnchor xmlns:cdr="http://schemas.openxmlformats.org/drawingml/2006/chartDrawing">
    <cdr:from>
      <cdr:x>0.86467</cdr:x>
      <cdr:y>0.88578</cdr:y>
    </cdr:from>
    <cdr:to>
      <cdr:x>0.98933</cdr:x>
      <cdr:y>0.96046</cdr:y>
    </cdr:to>
    <cdr:sp macro="" textlink="'Fig 8 data'!$A$33">
      <cdr:nvSpPr>
        <cdr:cNvPr id="28" name="TextBox 1"/>
        <cdr:cNvSpPr txBox="1"/>
      </cdr:nvSpPr>
      <cdr:spPr>
        <a:xfrm xmlns:a="http://schemas.openxmlformats.org/drawingml/2006/main">
          <a:off x="3698875" y="2946400"/>
          <a:ext cx="533268"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A20CFD35-A859-4E50-BAE3-AF6B64ED0CAB}"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0.66031</cdr:x>
      <cdr:y>0.76462</cdr:y>
    </cdr:from>
    <cdr:to>
      <cdr:x>0.9011</cdr:x>
      <cdr:y>0.85676</cdr:y>
    </cdr:to>
    <cdr:sp macro="" textlink="">
      <cdr:nvSpPr>
        <cdr:cNvPr id="3" name="Text Box 2"/>
        <cdr:cNvSpPr txBox="1">
          <a:spLocks xmlns:a="http://schemas.openxmlformats.org/drawingml/2006/main" noChangeArrowheads="1"/>
        </cdr:cNvSpPr>
      </cdr:nvSpPr>
      <cdr:spPr bwMode="auto">
        <a:xfrm xmlns:a="http://schemas.openxmlformats.org/drawingml/2006/main">
          <a:off x="2824674" y="2543399"/>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0.2285</cdr:x>
      <cdr:y>0.76379</cdr:y>
    </cdr:from>
    <cdr:to>
      <cdr:x>0.39558</cdr:x>
      <cdr:y>0.86039</cdr:y>
    </cdr:to>
    <cdr:sp macro="" textlink="">
      <cdr:nvSpPr>
        <cdr:cNvPr id="9" name="Text Box 2"/>
        <cdr:cNvSpPr txBox="1">
          <a:spLocks xmlns:a="http://schemas.openxmlformats.org/drawingml/2006/main" noChangeArrowheads="1"/>
        </cdr:cNvSpPr>
      </cdr:nvSpPr>
      <cdr:spPr bwMode="auto">
        <a:xfrm xmlns:a="http://schemas.openxmlformats.org/drawingml/2006/main">
          <a:off x="984245" y="2489701"/>
          <a:ext cx="719683" cy="314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0.48386</cdr:x>
      <cdr:y>0.89935</cdr:y>
    </cdr:from>
    <cdr:to>
      <cdr:x>0.63372</cdr:x>
      <cdr:y>0.97403</cdr:y>
    </cdr:to>
    <cdr:sp macro="" textlink="'Fig 8 data'!$A$23">
      <cdr:nvSpPr>
        <cdr:cNvPr id="11" name="TextBox 10"/>
        <cdr:cNvSpPr txBox="1"/>
      </cdr:nvSpPr>
      <cdr:spPr>
        <a:xfrm xmlns:a="http://schemas.openxmlformats.org/drawingml/2006/main">
          <a:off x="2069831" y="2991546"/>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5EF2213-56F8-439E-9DE7-C2A03FBE38A6}"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0.60767</cdr:x>
      <cdr:y>0.89935</cdr:y>
    </cdr:from>
    <cdr:to>
      <cdr:x>0.73233</cdr:x>
      <cdr:y>0.97403</cdr:y>
    </cdr:to>
    <cdr:sp macro="" textlink="'Fig 8 data'!$A$24">
      <cdr:nvSpPr>
        <cdr:cNvPr id="15" name="TextBox 14"/>
        <cdr:cNvSpPr txBox="1"/>
      </cdr:nvSpPr>
      <cdr:spPr>
        <a:xfrm xmlns:a="http://schemas.openxmlformats.org/drawingml/2006/main">
          <a:off x="2599463" y="2991546"/>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4FA61218-54DA-435B-A7CA-78F5A1D6E7AC}"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0.11499</cdr:x>
      <cdr:y>0.1526</cdr:y>
    </cdr:from>
    <cdr:to>
      <cdr:x>0.32629</cdr:x>
      <cdr:y>0.40634</cdr:y>
    </cdr:to>
    <cdr:grpSp>
      <cdr:nvGrpSpPr>
        <cdr:cNvPr id="41" name="Group 40"/>
        <cdr:cNvGrpSpPr/>
      </cdr:nvGrpSpPr>
      <cdr:grpSpPr>
        <a:xfrm xmlns:a="http://schemas.openxmlformats.org/drawingml/2006/main">
          <a:off x="491902" y="507600"/>
          <a:ext cx="903896" cy="844026"/>
          <a:chOff x="21166" y="192619"/>
          <a:chExt cx="910181" cy="827145"/>
        </a:xfrm>
      </cdr:grpSpPr>
      <cdr:grpSp>
        <cdr:nvGrpSpPr>
          <cdr:cNvPr id="42" name="Group 41"/>
          <cdr:cNvGrpSpPr/>
        </cdr:nvGrpSpPr>
        <cdr:grpSpPr>
          <a:xfrm xmlns:a="http://schemas.openxmlformats.org/drawingml/2006/main">
            <a:off x="52916" y="637129"/>
            <a:ext cx="180003" cy="382635"/>
            <a:chOff x="52915" y="637117"/>
            <a:chExt cx="180000" cy="382627"/>
          </a:xfrm>
        </cdr:grpSpPr>
        <cdr:sp macro="" textlink="">
          <cdr:nvSpPr>
            <cdr:cNvPr id="45" name="Oval 44"/>
            <cdr:cNvSpPr>
              <a:spLocks xmlns:a="http://schemas.openxmlformats.org/drawingml/2006/main" noChangeAspect="1"/>
            </cdr:cNvSpPr>
          </cdr:nvSpPr>
          <cdr:spPr>
            <a:xfrm xmlns:a="http://schemas.openxmlformats.org/drawingml/2006/main">
              <a:off x="52915" y="839744"/>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6" name="Straight Arrow Connector 45"/>
            <cdr:cNvCxnSpPr/>
          </cdr:nvCxnSpPr>
          <cdr:spPr>
            <a:xfrm xmlns:a="http://schemas.openxmlformats.org/drawingml/2006/main" flipH="1">
              <a:off x="148168" y="637117"/>
              <a:ext cx="0" cy="29787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3" name="TextBox 2"/>
          <cdr:cNvSpPr txBox="1"/>
        </cdr:nvSpPr>
        <cdr:spPr>
          <a:xfrm xmlns:a="http://schemas.openxmlformats.org/drawingml/2006/main">
            <a:off x="29633" y="42700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thousand</a:t>
            </a:r>
          </a:p>
        </cdr:txBody>
      </cdr:sp>
      <cdr:sp macro="" textlink="'Fig 8 data'!$C$6">
        <cdr:nvSpPr>
          <cdr:cNvPr id="44" name="TextBox 2"/>
          <cdr:cNvSpPr txBox="1"/>
        </cdr:nvSpPr>
        <cdr:spPr>
          <a:xfrm xmlns:a="http://schemas.openxmlformats.org/drawingml/2006/main">
            <a:off x="21166" y="19261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C08B81F-97E2-4DD5-B088-12DCA816D95A}" type="TxLink">
              <a:rPr lang="en-GB" sz="1600" b="1">
                <a:solidFill>
                  <a:srgbClr val="1C625B"/>
                </a:solidFill>
                <a:latin typeface="Arial" pitchFamily="34" charset="0"/>
                <a:cs typeface="Arial" pitchFamily="34" charset="0"/>
              </a:rPr>
              <a:pPr algn="l"/>
              <a:t>15.4</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0.49411</cdr:x>
      <cdr:y>0.1825</cdr:y>
    </cdr:from>
    <cdr:to>
      <cdr:x>0.70542</cdr:x>
      <cdr:y>0.42326</cdr:y>
    </cdr:to>
    <cdr:grpSp>
      <cdr:nvGrpSpPr>
        <cdr:cNvPr id="47" name="Group 46"/>
        <cdr:cNvGrpSpPr/>
      </cdr:nvGrpSpPr>
      <cdr:grpSpPr>
        <a:xfrm xmlns:a="http://schemas.openxmlformats.org/drawingml/2006/main">
          <a:off x="2113695" y="607057"/>
          <a:ext cx="903939" cy="800851"/>
          <a:chOff x="-338672" y="-74084"/>
          <a:chExt cx="910196" cy="784819"/>
        </a:xfrm>
      </cdr:grpSpPr>
      <cdr:grpSp>
        <cdr:nvGrpSpPr>
          <cdr:cNvPr id="48" name="Group 47"/>
          <cdr:cNvGrpSpPr/>
        </cdr:nvGrpSpPr>
        <cdr:grpSpPr>
          <a:xfrm xmlns:a="http://schemas.openxmlformats.org/drawingml/2006/main">
            <a:off x="31752" y="361954"/>
            <a:ext cx="180003" cy="348781"/>
            <a:chOff x="31750" y="361948"/>
            <a:chExt cx="179997" cy="348766"/>
          </a:xfrm>
        </cdr:grpSpPr>
        <cdr:sp macro="" textlink="">
          <cdr:nvSpPr>
            <cdr:cNvPr id="51" name="Oval 50"/>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2" name="Straight Arrow Connector 51"/>
            <cdr:cNvCxnSpPr/>
          </cdr:nvCxnSpPr>
          <cdr:spPr>
            <a:xfrm xmlns:a="http://schemas.openxmlformats.org/drawingml/2006/main" flipH="1">
              <a:off x="127001" y="361948"/>
              <a:ext cx="0" cy="2640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9" name="TextBox 2"/>
          <cdr:cNvSpPr txBox="1"/>
        </cdr:nvSpPr>
        <cdr:spPr>
          <a:xfrm xmlns:a="http://schemas.openxmlformats.org/drawingml/2006/main">
            <a:off x="-298453" y="14972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thousand</a:t>
            </a:r>
          </a:p>
        </cdr:txBody>
      </cdr:sp>
      <cdr:sp macro="" textlink="'Fig 8 data'!$C$23">
        <cdr:nvSpPr>
          <cdr:cNvPr id="50" name="TextBox 2"/>
          <cdr:cNvSpPr txBox="1"/>
        </cdr:nvSpPr>
        <cdr:spPr>
          <a:xfrm xmlns:a="http://schemas.openxmlformats.org/drawingml/2006/main">
            <a:off x="-338672" y="-74084"/>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654CF0B-027A-4212-BBBE-0FCE7038FEE7}" type="TxLink">
              <a:rPr lang="en-GB" sz="1600" b="1">
                <a:solidFill>
                  <a:srgbClr val="1C625B"/>
                </a:solidFill>
                <a:latin typeface="Arial" pitchFamily="34" charset="0"/>
                <a:cs typeface="Arial" pitchFamily="34" charset="0"/>
              </a:rPr>
              <a:pPr algn="ctr"/>
              <a:t>14.9</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0.76118</cdr:x>
      <cdr:y>0.21363</cdr:y>
    </cdr:from>
    <cdr:to>
      <cdr:x>0.97249</cdr:x>
      <cdr:y>0.45764</cdr:y>
    </cdr:to>
    <cdr:grpSp>
      <cdr:nvGrpSpPr>
        <cdr:cNvPr id="53" name="Group 52"/>
        <cdr:cNvGrpSpPr/>
      </cdr:nvGrpSpPr>
      <cdr:grpSpPr>
        <a:xfrm xmlns:a="http://schemas.openxmlformats.org/drawingml/2006/main">
          <a:off x="3256163" y="710606"/>
          <a:ext cx="903938" cy="811661"/>
          <a:chOff x="-635009" y="-84669"/>
          <a:chExt cx="910196" cy="795405"/>
        </a:xfrm>
      </cdr:grpSpPr>
      <cdr:grpSp>
        <cdr:nvGrpSpPr>
          <cdr:cNvPr id="54" name="Group 53"/>
          <cdr:cNvGrpSpPr/>
        </cdr:nvGrpSpPr>
        <cdr:grpSpPr>
          <a:xfrm xmlns:a="http://schemas.openxmlformats.org/drawingml/2006/main">
            <a:off x="31752" y="351387"/>
            <a:ext cx="180003" cy="359349"/>
            <a:chOff x="31750" y="351381"/>
            <a:chExt cx="179997" cy="359333"/>
          </a:xfrm>
        </cdr:grpSpPr>
        <cdr:sp macro="" textlink="">
          <cdr:nvSpPr>
            <cdr:cNvPr id="57" name="Oval 56"/>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8" name="Straight Arrow Connector 57"/>
            <cdr:cNvCxnSpPr/>
          </cdr:nvCxnSpPr>
          <cdr:spPr>
            <a:xfrm xmlns:a="http://schemas.openxmlformats.org/drawingml/2006/main" flipH="1">
              <a:off x="127001" y="351381"/>
              <a:ext cx="0" cy="274585"/>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5" name="TextBox 2"/>
          <cdr:cNvSpPr txBox="1"/>
        </cdr:nvSpPr>
        <cdr:spPr>
          <a:xfrm xmlns:a="http://schemas.openxmlformats.org/drawingml/2006/main">
            <a:off x="-594791" y="149716"/>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thousand</a:t>
            </a:r>
          </a:p>
        </cdr:txBody>
      </cdr:sp>
      <cdr:sp macro="" textlink="'Fig 8 data'!$C$33">
        <cdr:nvSpPr>
          <cdr:cNvPr id="56" name="TextBox 2"/>
          <cdr:cNvSpPr txBox="1"/>
        </cdr:nvSpPr>
        <cdr:spPr>
          <a:xfrm xmlns:a="http://schemas.openxmlformats.org/drawingml/2006/main">
            <a:off x="-635009" y="-84669"/>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F06776B-6BA6-4AEF-818E-CAA41BDFB176}" type="TxLink">
              <a:rPr lang="en-US" sz="1400" b="1" i="0" u="none" strike="noStrike">
                <a:solidFill>
                  <a:srgbClr val="1C625B"/>
                </a:solidFill>
                <a:latin typeface="Arial"/>
                <a:cs typeface="Arial"/>
              </a:rPr>
              <a:pPr algn="r"/>
              <a:t>13.8</a:t>
            </a:fld>
            <a:endParaRPr lang="en-GB" sz="1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0.01179</cdr:x>
      <cdr:y>0.01558</cdr:y>
    </cdr:from>
    <cdr:to>
      <cdr:x>0.97543</cdr:x>
      <cdr:y>0.12272</cdr:y>
    </cdr:to>
    <cdr:sp macro="" textlink="">
      <cdr:nvSpPr>
        <cdr:cNvPr id="27" name="TextBox 1"/>
        <cdr:cNvSpPr txBox="1"/>
      </cdr:nvSpPr>
      <cdr:spPr>
        <a:xfrm xmlns:a="http://schemas.openxmlformats.org/drawingml/2006/main">
          <a:off x="50800" y="50800"/>
          <a:ext cx="4150783" cy="3492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chemeClr val="tx1">
                  <a:lumMod val="50000"/>
                  <a:lumOff val="50000"/>
                </a:schemeClr>
              </a:solidFill>
              <a:latin typeface="Arial" pitchFamily="34" charset="0"/>
              <a:cs typeface="Arial" pitchFamily="34" charset="0"/>
            </a:rPr>
            <a:t>Loch</a:t>
          </a:r>
          <a:r>
            <a:rPr lang="en-GB" sz="1600" b="1" baseline="0">
              <a:solidFill>
                <a:schemeClr val="tx1">
                  <a:lumMod val="50000"/>
                  <a:lumOff val="50000"/>
                </a:schemeClr>
              </a:solidFill>
              <a:latin typeface="Arial" pitchFamily="34" charset="0"/>
              <a:cs typeface="Arial" pitchFamily="34" charset="0"/>
            </a:rPr>
            <a:t> Lomond and The Trossachs</a:t>
          </a:r>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0.86912</cdr:x>
      <cdr:y>0.89723</cdr:y>
    </cdr:from>
    <cdr:to>
      <cdr:x>0.99378</cdr:x>
      <cdr:y>0.97191</cdr:y>
    </cdr:to>
    <cdr:sp macro="" textlink="">
      <cdr:nvSpPr>
        <cdr:cNvPr id="28" name="TextBox 1"/>
        <cdr:cNvSpPr txBox="1"/>
      </cdr:nvSpPr>
      <cdr:spPr>
        <a:xfrm xmlns:a="http://schemas.openxmlformats.org/drawingml/2006/main">
          <a:off x="3717925" y="2984500"/>
          <a:ext cx="533268"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A20CFD35-A859-4E50-BAE3-AF6B64ED0CAB}"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28574</xdr:rowOff>
    </xdr:from>
    <xdr:to>
      <xdr:col>11</xdr:col>
      <xdr:colOff>190500</xdr:colOff>
      <xdr:row>41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0.47279</cdr:x>
      <cdr:y>0.48929</cdr:y>
    </cdr:from>
    <cdr:to>
      <cdr:x>0.59806</cdr:x>
      <cdr:y>0.52496</cdr:y>
    </cdr:to>
    <cdr:sp macro="" textlink="">
      <cdr:nvSpPr>
        <cdr:cNvPr id="3" name="TextBox 2"/>
        <cdr:cNvSpPr txBox="1"/>
      </cdr:nvSpPr>
      <cdr:spPr>
        <a:xfrm xmlns:a="http://schemas.openxmlformats.org/drawingml/2006/main">
          <a:off x="3260419" y="3267002"/>
          <a:ext cx="863874" cy="23816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1C625B"/>
              </a:solidFill>
              <a:latin typeface="Arial" pitchFamily="34" charset="0"/>
              <a:cs typeface="Arial" pitchFamily="34" charset="0"/>
            </a:rPr>
            <a:t>Scotland</a:t>
          </a:r>
        </a:p>
      </cdr:txBody>
    </cdr:sp>
  </cdr:relSizeAnchor>
  <cdr:relSizeAnchor xmlns:cdr="http://schemas.openxmlformats.org/drawingml/2006/chartDrawing">
    <cdr:from>
      <cdr:x>0</cdr:x>
      <cdr:y>0</cdr:y>
    </cdr:from>
    <cdr:to>
      <cdr:x>1</cdr:x>
      <cdr:y>0.08283</cdr:y>
    </cdr:to>
    <cdr:sp macro="" textlink="'Fig 9 data'!$A$1:$J$1">
      <cdr:nvSpPr>
        <cdr:cNvPr id="4" name="TextBox 3"/>
        <cdr:cNvSpPr txBox="1"/>
      </cdr:nvSpPr>
      <cdr:spPr>
        <a:xfrm xmlns:a="http://schemas.openxmlformats.org/drawingml/2006/main">
          <a:off x="0" y="0"/>
          <a:ext cx="6677024"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EAA9120-5E5F-40B2-A827-5C50A9F40F57}" type="TxLink">
            <a:rPr lang="en-GB" sz="1200" b="1">
              <a:latin typeface="Arial" pitchFamily="34" charset="0"/>
              <a:cs typeface="Arial" pitchFamily="34" charset="0"/>
            </a:rPr>
            <a:pPr algn="ctr"/>
            <a:t>Figure 9: Percentage difference between projected 2026 population using 2014-based and 2016-based projections, by council area</a:t>
          </a:fld>
          <a:endParaRPr lang="en-GB" sz="1200" b="1">
            <a:latin typeface="Arial" pitchFamily="34" charset="0"/>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533400</xdr:colOff>
      <xdr:row>22</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15</xdr:col>
      <xdr:colOff>533400</xdr:colOff>
      <xdr:row>22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8</xdr:col>
      <xdr:colOff>391583</xdr:colOff>
      <xdr:row>43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444498</xdr:colOff>
      <xdr:row>2</xdr:row>
      <xdr:rowOff>116416</xdr:rowOff>
    </xdr:from>
    <xdr:ext cx="1152495" cy="298800"/>
    <xdr:sp macro="" textlink="">
      <xdr:nvSpPr>
        <xdr:cNvPr id="3" name="TextBox 2"/>
        <xdr:cNvSpPr txBox="1"/>
      </xdr:nvSpPr>
      <xdr:spPr>
        <a:xfrm>
          <a:off x="1672165" y="507999"/>
          <a:ext cx="11524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All variants</a:t>
          </a:r>
        </a:p>
      </xdr:txBody>
    </xdr:sp>
    <xdr:clientData/>
  </xdr:oneCellAnchor>
  <xdr:oneCellAnchor>
    <xdr:from>
      <xdr:col>1</xdr:col>
      <xdr:colOff>501649</xdr:colOff>
      <xdr:row>23</xdr:row>
      <xdr:rowOff>99483</xdr:rowOff>
    </xdr:from>
    <xdr:ext cx="2269980" cy="298800"/>
    <xdr:sp macro="" textlink="">
      <xdr:nvSpPr>
        <xdr:cNvPr id="9" name="TextBox 8"/>
        <xdr:cNvSpPr txBox="1"/>
      </xdr:nvSpPr>
      <xdr:spPr>
        <a:xfrm>
          <a:off x="1115482" y="3824816"/>
          <a:ext cx="226998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Life expectancy variants</a:t>
          </a:r>
        </a:p>
      </xdr:txBody>
    </xdr:sp>
    <xdr:clientData/>
  </xdr:oneCellAnchor>
  <xdr:oneCellAnchor>
    <xdr:from>
      <xdr:col>9</xdr:col>
      <xdr:colOff>275999</xdr:colOff>
      <xdr:row>2</xdr:row>
      <xdr:rowOff>110066</xdr:rowOff>
    </xdr:from>
    <xdr:ext cx="1730795" cy="298800"/>
    <xdr:sp macro="" textlink="">
      <xdr:nvSpPr>
        <xdr:cNvPr id="10" name="TextBox 9"/>
        <xdr:cNvSpPr txBox="1"/>
      </xdr:nvSpPr>
      <xdr:spPr>
        <a:xfrm>
          <a:off x="5800499" y="501649"/>
          <a:ext cx="17307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b="1">
              <a:solidFill>
                <a:schemeClr val="tx1">
                  <a:lumMod val="65000"/>
                  <a:lumOff val="35000"/>
                </a:schemeClr>
              </a:solidFill>
              <a:latin typeface="Arial" panose="020B0604020202020204" pitchFamily="34" charset="0"/>
              <a:cs typeface="Arial" panose="020B0604020202020204" pitchFamily="34" charset="0"/>
            </a:rPr>
            <a:t>Migration variants</a:t>
          </a:r>
        </a:p>
      </xdr:txBody>
    </xdr:sp>
    <xdr:clientData/>
  </xdr:oneCellAnchor>
  <xdr:oneCellAnchor>
    <xdr:from>
      <xdr:col>9</xdr:col>
      <xdr:colOff>412750</xdr:colOff>
      <xdr:row>23</xdr:row>
      <xdr:rowOff>105833</xdr:rowOff>
    </xdr:from>
    <xdr:ext cx="1571456" cy="298800"/>
    <xdr:sp macro="" textlink="">
      <xdr:nvSpPr>
        <xdr:cNvPr id="11" name="TextBox 10"/>
        <xdr:cNvSpPr txBox="1"/>
      </xdr:nvSpPr>
      <xdr:spPr>
        <a:xfrm>
          <a:off x="5937250" y="3831166"/>
          <a:ext cx="157145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Fertility variants</a:t>
          </a:r>
        </a:p>
      </xdr:txBody>
    </xdr:sp>
    <xdr:clientData/>
  </xdr:oneCellAnchor>
  <xdr:twoCellAnchor>
    <xdr:from>
      <xdr:col>8</xdr:col>
      <xdr:colOff>0</xdr:colOff>
      <xdr:row>23</xdr:row>
      <xdr:rowOff>0</xdr:rowOff>
    </xdr:from>
    <xdr:to>
      <xdr:col>15</xdr:col>
      <xdr:colOff>533400</xdr:colOff>
      <xdr:row>43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0.08659</cdr:y>
    </cdr:from>
    <cdr:to>
      <cdr:x>0.09</cdr:x>
      <cdr:y>0.08659</cdr:y>
    </cdr:to>
    <cdr:grpSp>
      <cdr:nvGrpSpPr>
        <cdr:cNvPr id="40970" name="Group 40969"/>
        <cdr:cNvGrpSpPr/>
      </cdr:nvGrpSpPr>
      <cdr:grpSpPr>
        <a:xfrm xmlns:a="http://schemas.openxmlformats.org/drawingml/2006/main">
          <a:off x="0" y="281521"/>
          <a:ext cx="434721" cy="0"/>
          <a:chOff x="-444297" y="270922"/>
          <a:chExt cx="434716" cy="12"/>
        </a:xfrm>
      </cdr:grpSpPr>
      <cdr:grpSp>
        <cdr:nvGrpSpPr>
          <cdr:cNvPr id="9" name="Group 8"/>
          <cdr:cNvGrpSpPr/>
        </cdr:nvGrpSpPr>
        <cdr:grpSpPr>
          <a:xfrm xmlns:a="http://schemas.openxmlformats.org/drawingml/2006/main">
            <a:off x="-9581" y="270934"/>
            <a:ext cx="0" cy="0"/>
            <a:chOff x="0" y="0"/>
            <a:chExt cx="0" cy="0"/>
          </a:xfrm>
        </cdr:grpSpPr>
      </cdr:grpSp>
      <cdr:grpSp>
        <cdr:nvGrpSpPr>
          <cdr:cNvPr id="26" name="Group 8"/>
          <cdr:cNvGrpSpPr/>
        </cdr:nvGrpSpPr>
        <cdr:grpSpPr>
          <a:xfrm xmlns:a="http://schemas.openxmlformats.org/drawingml/2006/main">
            <a:off x="-444297" y="270922"/>
            <a:ext cx="0" cy="0"/>
            <a:chOff x="-444297" y="270922"/>
            <a:chExt cx="0" cy="0"/>
          </a:xfrm>
        </cdr:grpSpPr>
      </cdr:grpSp>
    </cdr:grpSp>
  </cdr:relSizeAnchor>
  <cdr:relSizeAnchor xmlns:cdr="http://schemas.openxmlformats.org/drawingml/2006/chartDrawing">
    <cdr:from>
      <cdr:x>0</cdr:x>
      <cdr:y>0.08659</cdr:y>
    </cdr:from>
    <cdr:to>
      <cdr:x>0.09</cdr:x>
      <cdr:y>0.08659</cdr:y>
    </cdr:to>
    <cdr:grpSp>
      <cdr:nvGrpSpPr>
        <cdr:cNvPr id="2" name="Group 40969"/>
        <cdr:cNvGrpSpPr/>
      </cdr:nvGrpSpPr>
      <cdr:grpSpPr>
        <a:xfrm xmlns:a="http://schemas.openxmlformats.org/drawingml/2006/main">
          <a:off x="0" y="281521"/>
          <a:ext cx="434721" cy="0"/>
          <a:chOff x="-444297" y="270922"/>
          <a:chExt cx="434716" cy="12"/>
        </a:xfrm>
      </cdr:grpSpPr>
      <cdr:grpSp>
        <cdr:nvGrpSpPr>
          <cdr:cNvPr id="3" name="Group 8"/>
          <cdr:cNvGrpSpPr/>
        </cdr:nvGrpSpPr>
        <cdr:grpSpPr>
          <a:xfrm xmlns:a="http://schemas.openxmlformats.org/drawingml/2006/main">
            <a:off x="-9581" y="270934"/>
            <a:ext cx="0" cy="0"/>
            <a:chOff x="0" y="0"/>
            <a:chExt cx="0" cy="0"/>
          </a:xfrm>
        </cdr:grpSpPr>
      </cdr:grpSp>
      <cdr:grpSp>
        <cdr:nvGrpSpPr>
          <cdr:cNvPr id="4" name="Group 8"/>
          <cdr:cNvGrpSpPr/>
        </cdr:nvGrpSpPr>
        <cdr:grpSpPr>
          <a:xfrm xmlns:a="http://schemas.openxmlformats.org/drawingml/2006/main">
            <a:off x="-444297" y="270922"/>
            <a:ext cx="0" cy="0"/>
            <a:chOff x="-444297" y="270922"/>
            <a:chExt cx="0" cy="0"/>
          </a:xfrm>
        </cdr:grpSpPr>
      </cdr:grpSp>
    </cdr:grpSp>
  </cdr:relSizeAnchor>
  <cdr:relSizeAnchor xmlns:cdr="http://schemas.openxmlformats.org/drawingml/2006/chartDrawing">
    <cdr:from>
      <cdr:x>0</cdr:x>
      <cdr:y>0.08659</cdr:y>
    </cdr:from>
    <cdr:to>
      <cdr:x>0.09</cdr:x>
      <cdr:y>0.08659</cdr:y>
    </cdr:to>
    <cdr:grpSp>
      <cdr:nvGrpSpPr>
        <cdr:cNvPr id="5" name="Group 40969"/>
        <cdr:cNvGrpSpPr/>
      </cdr:nvGrpSpPr>
      <cdr:grpSpPr>
        <a:xfrm xmlns:a="http://schemas.openxmlformats.org/drawingml/2006/main">
          <a:off x="0" y="281521"/>
          <a:ext cx="434721" cy="0"/>
          <a:chOff x="-444297" y="270922"/>
          <a:chExt cx="434716" cy="12"/>
        </a:xfrm>
      </cdr:grpSpPr>
      <cdr:grpSp>
        <cdr:nvGrpSpPr>
          <cdr:cNvPr id="6" name="Group 8"/>
          <cdr:cNvGrpSpPr/>
        </cdr:nvGrpSpPr>
        <cdr:grpSpPr>
          <a:xfrm xmlns:a="http://schemas.openxmlformats.org/drawingml/2006/main">
            <a:off x="-9581" y="270934"/>
            <a:ext cx="0" cy="0"/>
            <a:chOff x="0" y="0"/>
            <a:chExt cx="0" cy="0"/>
          </a:xfrm>
        </cdr:grpSpPr>
      </cdr:grpSp>
      <cdr:grpSp>
        <cdr:nvGrpSpPr>
          <cdr:cNvPr id="7" name="Group 8"/>
          <cdr:cNvGrpSpPr/>
        </cdr:nvGrpSpPr>
        <cdr:grpSpPr>
          <a:xfrm xmlns:a="http://schemas.openxmlformats.org/drawingml/2006/main">
            <a:off x="-444297" y="270922"/>
            <a:ext cx="0" cy="0"/>
            <a:chOff x="-444297" y="270922"/>
            <a:chExt cx="0" cy="0"/>
          </a:xfrm>
        </cdr:grpSpPr>
      </cdr:grpSp>
    </cdr:grpSp>
  </cdr:relSizeAnchor>
</c:userShapes>
</file>

<file path=xl/drawings/drawing27.xml><?xml version="1.0" encoding="utf-8"?>
<c:userShapes xmlns:c="http://schemas.openxmlformats.org/drawingml/2006/chart">
  <cdr:relSizeAnchor xmlns:cdr="http://schemas.openxmlformats.org/drawingml/2006/chartDrawing">
    <cdr:from>
      <cdr:x>0.64521</cdr:x>
      <cdr:y>0.26729</cdr:y>
    </cdr:from>
    <cdr:to>
      <cdr:x>0.77616</cdr:x>
      <cdr:y>0.34831</cdr:y>
    </cdr:to>
    <cdr:grpSp>
      <cdr:nvGrpSpPr>
        <cdr:cNvPr id="8" name="Group 7"/>
        <cdr:cNvGrpSpPr/>
      </cdr:nvGrpSpPr>
      <cdr:grpSpPr>
        <a:xfrm xmlns:a="http://schemas.openxmlformats.org/drawingml/2006/main">
          <a:off x="3116515" y="869013"/>
          <a:ext cx="632519" cy="263412"/>
          <a:chOff x="3381375" y="1009649"/>
          <a:chExt cx="628650" cy="276225"/>
        </a:xfrm>
      </cdr:grpSpPr>
      <cdr:sp macro="" textlink="'Fig 10 data'!$B$16">
        <cdr:nvSpPr>
          <cdr:cNvPr id="5" name="TextBox 4"/>
          <cdr:cNvSpPr txBox="1"/>
        </cdr:nvSpPr>
        <cdr:spPr>
          <a:xfrm xmlns:a="http://schemas.openxmlformats.org/drawingml/2006/main">
            <a:off x="3381375" y="1009649"/>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46F31A9-37CA-4F19-B8D3-90CFAE126BE2}" type="TxLink">
              <a:rPr lang="en-US" sz="1400" b="1" i="0" u="none" strike="noStrike">
                <a:solidFill>
                  <a:srgbClr val="000000"/>
                </a:solidFill>
                <a:latin typeface="Arial"/>
                <a:cs typeface="Arial"/>
              </a:rPr>
              <a:pPr/>
              <a:t>5.58</a:t>
            </a:fld>
            <a:endParaRPr lang="en-GB" sz="2800" b="1">
              <a:latin typeface="Arial" pitchFamily="34" charset="0"/>
              <a:cs typeface="Arial" pitchFamily="34" charset="0"/>
            </a:endParaRPr>
          </a:p>
        </cdr:txBody>
      </cdr:sp>
    </cdr:grpSp>
  </cdr:relSizeAnchor>
  <cdr:relSizeAnchor xmlns:cdr="http://schemas.openxmlformats.org/drawingml/2006/chartDrawing">
    <cdr:from>
      <cdr:x>0.64062</cdr:x>
      <cdr:y>0.0596</cdr:y>
    </cdr:from>
    <cdr:to>
      <cdr:x>0.93427</cdr:x>
      <cdr:y>0.19563</cdr:y>
    </cdr:to>
    <cdr:grpSp>
      <cdr:nvGrpSpPr>
        <cdr:cNvPr id="9" name="Group 8"/>
        <cdr:cNvGrpSpPr/>
      </cdr:nvGrpSpPr>
      <cdr:grpSpPr>
        <a:xfrm xmlns:a="http://schemas.openxmlformats.org/drawingml/2006/main">
          <a:off x="3094344" y="193772"/>
          <a:ext cx="1418398" cy="442260"/>
          <a:chOff x="3400426" y="104774"/>
          <a:chExt cx="1409696" cy="450851"/>
        </a:xfrm>
      </cdr:grpSpPr>
      <cdr:sp macro="" textlink="">
        <cdr:nvSpPr>
          <cdr:cNvPr id="4" name="TextBox 3"/>
          <cdr:cNvSpPr txBox="1"/>
        </cdr:nvSpPr>
        <cdr:spPr>
          <a:xfrm xmlns:a="http://schemas.openxmlformats.org/drawingml/2006/main">
            <a:off x="3400426" y="104774"/>
            <a:ext cx="1409696"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HM High migration</a:t>
            </a:r>
          </a:p>
        </cdr:txBody>
      </cdr:sp>
      <cdr:sp macro="" textlink="'Fig 10 data'!$C$16">
        <cdr:nvSpPr>
          <cdr:cNvPr id="10" name="TextBox 1"/>
          <cdr:cNvSpPr txBox="1"/>
        </cdr:nvSpPr>
        <cdr:spPr>
          <a:xfrm xmlns:a="http://schemas.openxmlformats.org/drawingml/2006/main">
            <a:off x="3403600" y="279400"/>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DBE9DFD-43EA-4FAA-9616-16E4FBC41602}" type="TxLink">
              <a:rPr lang="en-US" sz="1400" b="1" i="0" u="none" strike="noStrike">
                <a:solidFill>
                  <a:srgbClr val="1C625B"/>
                </a:solidFill>
                <a:latin typeface="Arial"/>
                <a:cs typeface="Arial"/>
              </a:rPr>
              <a:pPr/>
              <a:t>5.67</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0.64806</cdr:x>
      <cdr:y>0.43932</cdr:y>
    </cdr:from>
    <cdr:to>
      <cdr:x>0.93311</cdr:x>
      <cdr:y>0.57533</cdr:y>
    </cdr:to>
    <cdr:grpSp>
      <cdr:nvGrpSpPr>
        <cdr:cNvPr id="12" name="Group 11"/>
        <cdr:cNvGrpSpPr/>
      </cdr:nvGrpSpPr>
      <cdr:grpSpPr>
        <a:xfrm xmlns:a="http://schemas.openxmlformats.org/drawingml/2006/main">
          <a:off x="3130281" y="1428317"/>
          <a:ext cx="1376858" cy="442196"/>
          <a:chOff x="66676" y="0"/>
          <a:chExt cx="1368408" cy="450851"/>
        </a:xfrm>
      </cdr:grpSpPr>
      <cdr:sp macro="" textlink="">
        <cdr:nvSpPr>
          <cdr:cNvPr id="14" name="TextBox 3"/>
          <cdr:cNvSpPr txBox="1"/>
        </cdr:nvSpPr>
        <cdr:spPr>
          <a:xfrm xmlns:a="http://schemas.openxmlformats.org/drawingml/2006/main">
            <a:off x="66676" y="0"/>
            <a:ext cx="136840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LM Low migration</a:t>
            </a:r>
          </a:p>
        </cdr:txBody>
      </cdr:sp>
      <cdr:sp macro="" textlink="'Fig 10 data'!$F$16">
        <cdr:nvSpPr>
          <cdr:cNvPr id="15" name="TextBox 1"/>
          <cdr:cNvSpPr txBox="1"/>
        </cdr:nvSpPr>
        <cdr:spPr>
          <a:xfrm xmlns:a="http://schemas.openxmlformats.org/drawingml/2006/main">
            <a:off x="69850" y="174626"/>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4407FA-BD27-42C4-8B8C-30BF4161C310}" type="TxLink">
              <a:rPr lang="en-US" sz="1400" b="1" i="0" u="none" strike="noStrike">
                <a:solidFill>
                  <a:srgbClr val="1C625B"/>
                </a:solidFill>
                <a:latin typeface="Arial"/>
                <a:cs typeface="Arial"/>
              </a:rPr>
              <a:pPr/>
              <a:t>5.49</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0.64086</cdr:x>
      <cdr:y>0.62747</cdr:y>
    </cdr:from>
    <cdr:to>
      <cdr:x>0.97371</cdr:x>
      <cdr:y>0.80254</cdr:y>
    </cdr:to>
    <cdr:grpSp>
      <cdr:nvGrpSpPr>
        <cdr:cNvPr id="16" name="Group 15"/>
        <cdr:cNvGrpSpPr/>
      </cdr:nvGrpSpPr>
      <cdr:grpSpPr>
        <a:xfrm xmlns:a="http://schemas.openxmlformats.org/drawingml/2006/main">
          <a:off x="3095503" y="2040030"/>
          <a:ext cx="1607743" cy="569188"/>
          <a:chOff x="62702" y="-21581"/>
          <a:chExt cx="1597822" cy="580338"/>
        </a:xfrm>
      </cdr:grpSpPr>
      <cdr:sp macro="" textlink="">
        <cdr:nvSpPr>
          <cdr:cNvPr id="18" name="TextBox 3"/>
          <cdr:cNvSpPr txBox="1"/>
        </cdr:nvSpPr>
        <cdr:spPr>
          <a:xfrm xmlns:a="http://schemas.openxmlformats.org/drawingml/2006/main">
            <a:off x="62702" y="-21581"/>
            <a:ext cx="1597822" cy="283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ZOM Zero outwith Scotland migration</a:t>
            </a:r>
          </a:p>
        </cdr:txBody>
      </cdr:sp>
      <cdr:sp macro="" textlink="'Fig 10 data'!$I$16">
        <cdr:nvSpPr>
          <cdr:cNvPr id="19" name="TextBox 1"/>
          <cdr:cNvSpPr txBox="1"/>
        </cdr:nvSpPr>
        <cdr:spPr>
          <a:xfrm xmlns:a="http://schemas.openxmlformats.org/drawingml/2006/main">
            <a:off x="65878" y="28253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621B763-177A-4A22-88B4-7971B21516A4}" type="TxLink">
              <a:rPr lang="en-US" sz="1400" b="1" i="0" u="none" strike="noStrike">
                <a:solidFill>
                  <a:srgbClr val="1C625B"/>
                </a:solidFill>
                <a:latin typeface="Arial"/>
                <a:cs typeface="Arial"/>
              </a:rPr>
              <a:pPr/>
              <a:t>5.37</a:t>
            </a:fld>
            <a:endParaRPr lang="en-GB" sz="2800" b="1">
              <a:solidFill>
                <a:srgbClr val="1C625B"/>
              </a:solidFill>
              <a:latin typeface="Arial" pitchFamily="34" charset="0"/>
              <a:cs typeface="Arial" pitchFamily="34" charset="0"/>
            </a:endParaRPr>
          </a:p>
        </cdr:txBody>
      </cdr:sp>
    </cdr:grpSp>
  </cdr:relSizeAnchor>
</c:userShapes>
</file>

<file path=xl/drawings/drawing28.xml><?xml version="1.0" encoding="utf-8"?>
<c:userShapes xmlns:c="http://schemas.openxmlformats.org/drawingml/2006/chart">
  <cdr:relSizeAnchor xmlns:cdr="http://schemas.openxmlformats.org/drawingml/2006/chartDrawing">
    <cdr:from>
      <cdr:x>0.70035</cdr:x>
      <cdr:y>0.26996</cdr:y>
    </cdr:from>
    <cdr:to>
      <cdr:x>0.8313</cdr:x>
      <cdr:y>0.35329</cdr:y>
    </cdr:to>
    <cdr:grpSp>
      <cdr:nvGrpSpPr>
        <cdr:cNvPr id="8" name="Group 7"/>
        <cdr:cNvGrpSpPr/>
      </cdr:nvGrpSpPr>
      <cdr:grpSpPr>
        <a:xfrm xmlns:a="http://schemas.openxmlformats.org/drawingml/2006/main">
          <a:off x="3713431" y="877694"/>
          <a:ext cx="694329" cy="270922"/>
          <a:chOff x="3505601" y="942976"/>
          <a:chExt cx="628650" cy="276225"/>
        </a:xfrm>
      </cdr:grpSpPr>
      <cdr:sp macro="" textlink="'Fig 10 data'!$B$16">
        <cdr:nvSpPr>
          <cdr:cNvPr id="5" name="TextBox 4"/>
          <cdr:cNvSpPr txBox="1"/>
        </cdr:nvSpPr>
        <cdr:spPr>
          <a:xfrm xmlns:a="http://schemas.openxmlformats.org/drawingml/2006/main">
            <a:off x="3505601" y="942976"/>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6F0DE8F-441D-4BFF-A46A-FB76E6257571}" type="TxLink">
              <a:rPr lang="en-US" sz="1400" b="1" i="0" u="none" strike="noStrike">
                <a:solidFill>
                  <a:sysClr val="windowText" lastClr="000000"/>
                </a:solidFill>
                <a:latin typeface="Arial"/>
                <a:cs typeface="Arial"/>
              </a:rPr>
              <a:pPr/>
              <a:t>5.58</a:t>
            </a:fld>
            <a:endParaRPr lang="en-GB" sz="2800" b="1">
              <a:solidFill>
                <a:sysClr val="windowText" lastClr="000000"/>
              </a:solidFill>
              <a:latin typeface="Arial" pitchFamily="34" charset="0"/>
              <a:cs typeface="Arial" pitchFamily="34" charset="0"/>
            </a:endParaRPr>
          </a:p>
        </cdr:txBody>
      </cdr:sp>
    </cdr:grpSp>
  </cdr:relSizeAnchor>
  <cdr:relSizeAnchor xmlns:cdr="http://schemas.openxmlformats.org/drawingml/2006/chartDrawing">
    <cdr:from>
      <cdr:x>0.69879</cdr:x>
      <cdr:y>0.33358</cdr:y>
    </cdr:from>
    <cdr:to>
      <cdr:x>0.95609</cdr:x>
      <cdr:y>0.46557</cdr:y>
    </cdr:to>
    <cdr:grpSp>
      <cdr:nvGrpSpPr>
        <cdr:cNvPr id="12" name="Group 11"/>
        <cdr:cNvGrpSpPr/>
      </cdr:nvGrpSpPr>
      <cdr:grpSpPr>
        <a:xfrm xmlns:a="http://schemas.openxmlformats.org/drawingml/2006/main">
          <a:off x="3705159" y="1084535"/>
          <a:ext cx="1364269" cy="429126"/>
          <a:chOff x="60325" y="-28577"/>
          <a:chExt cx="1502851" cy="437531"/>
        </a:xfrm>
      </cdr:grpSpPr>
      <cdr:sp macro="" textlink="">
        <cdr:nvSpPr>
          <cdr:cNvPr id="14" name="TextBox 3"/>
          <cdr:cNvSpPr txBox="1"/>
        </cdr:nvSpPr>
        <cdr:spPr>
          <a:xfrm xmlns:a="http://schemas.openxmlformats.org/drawingml/2006/main">
            <a:off x="70942" y="-28577"/>
            <a:ext cx="149223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LE Low life exp.</a:t>
            </a:r>
          </a:p>
        </cdr:txBody>
      </cdr:sp>
      <cdr:sp macro="" textlink="'Fig 10 data'!$G$16">
        <cdr:nvSpPr>
          <cdr:cNvPr id="15" name="TextBox 1"/>
          <cdr:cNvSpPr txBox="1"/>
        </cdr:nvSpPr>
        <cdr:spPr>
          <a:xfrm xmlns:a="http://schemas.openxmlformats.org/drawingml/2006/main">
            <a:off x="60325" y="132729"/>
            <a:ext cx="745076"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C3A6E82-05D3-45D5-ADF8-32BB92EF898A}" type="TxLink">
              <a:rPr lang="en-US" sz="1400" b="1" i="0" u="none" strike="noStrike">
                <a:solidFill>
                  <a:srgbClr val="1C625B"/>
                </a:solidFill>
                <a:latin typeface="Arial"/>
                <a:cs typeface="Arial"/>
              </a:rPr>
              <a:pPr/>
              <a:t>5.57</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0.7006</cdr:x>
      <cdr:y>0.15382</cdr:y>
    </cdr:from>
    <cdr:to>
      <cdr:x>0.97206</cdr:x>
      <cdr:y>0.28646</cdr:y>
    </cdr:to>
    <cdr:grpSp>
      <cdr:nvGrpSpPr>
        <cdr:cNvPr id="9" name="Group 8"/>
        <cdr:cNvGrpSpPr/>
      </cdr:nvGrpSpPr>
      <cdr:grpSpPr>
        <a:xfrm xmlns:a="http://schemas.openxmlformats.org/drawingml/2006/main">
          <a:off x="3714756" y="500100"/>
          <a:ext cx="1439349" cy="431239"/>
          <a:chOff x="3362666" y="95249"/>
          <a:chExt cx="1447457" cy="439642"/>
        </a:xfrm>
      </cdr:grpSpPr>
      <cdr:sp macro="" textlink="">
        <cdr:nvSpPr>
          <cdr:cNvPr id="4" name="TextBox 3"/>
          <cdr:cNvSpPr txBox="1"/>
        </cdr:nvSpPr>
        <cdr:spPr>
          <a:xfrm xmlns:a="http://schemas.openxmlformats.org/drawingml/2006/main">
            <a:off x="3373310" y="95249"/>
            <a:ext cx="1436813" cy="213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HE High life exp.</a:t>
            </a:r>
          </a:p>
        </cdr:txBody>
      </cdr:sp>
      <cdr:sp macro="" textlink="'Fig 10 data'!$D$16">
        <cdr:nvSpPr>
          <cdr:cNvPr id="10" name="TextBox 1"/>
          <cdr:cNvSpPr txBox="1"/>
        </cdr:nvSpPr>
        <cdr:spPr>
          <a:xfrm xmlns:a="http://schemas.openxmlformats.org/drawingml/2006/main">
            <a:off x="3362666" y="269876"/>
            <a:ext cx="681156" cy="2650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20147E5-3CC9-404C-AA33-F23890438496}" type="TxLink">
              <a:rPr lang="en-US" sz="1400" b="1" i="0" u="none" strike="noStrike">
                <a:solidFill>
                  <a:srgbClr val="1C625B"/>
                </a:solidFill>
                <a:latin typeface="Arial"/>
                <a:cs typeface="Arial"/>
              </a:rPr>
              <a:pPr/>
              <a:t>5.59</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0.09791</cdr:x>
      <cdr:y>0.21111</cdr:y>
    </cdr:from>
    <cdr:to>
      <cdr:x>0.09791</cdr:x>
      <cdr:y>0.21111</cdr:y>
    </cdr:to>
    <cdr:grpSp>
      <cdr:nvGrpSpPr>
        <cdr:cNvPr id="26" name="Group 8"/>
        <cdr:cNvGrpSpPr/>
      </cdr:nvGrpSpPr>
      <cdr:grpSpPr>
        <a:xfrm xmlns:a="http://schemas.openxmlformats.org/drawingml/2006/main">
          <a:off x="519143" y="686361"/>
          <a:ext cx="0" cy="0"/>
          <a:chOff x="519143" y="686361"/>
          <a:chExt cx="0" cy="0"/>
        </a:xfrm>
      </cdr:grpSpPr>
    </cdr:grpSp>
  </cdr:relSizeAnchor>
</c:userShapes>
</file>

<file path=xl/drawings/drawing29.xml><?xml version="1.0" encoding="utf-8"?>
<c:userShapes xmlns:c="http://schemas.openxmlformats.org/drawingml/2006/chart">
  <cdr:relSizeAnchor xmlns:cdr="http://schemas.openxmlformats.org/drawingml/2006/chartDrawing">
    <cdr:from>
      <cdr:x>0.64796</cdr:x>
      <cdr:y>0.27054</cdr:y>
    </cdr:from>
    <cdr:to>
      <cdr:x>0.79419</cdr:x>
      <cdr:y>0.35388</cdr:y>
    </cdr:to>
    <cdr:grpSp>
      <cdr:nvGrpSpPr>
        <cdr:cNvPr id="8" name="Group 7"/>
        <cdr:cNvGrpSpPr/>
      </cdr:nvGrpSpPr>
      <cdr:grpSpPr>
        <a:xfrm xmlns:a="http://schemas.openxmlformats.org/drawingml/2006/main">
          <a:off x="3129798" y="879580"/>
          <a:ext cx="706325" cy="270955"/>
          <a:chOff x="3381375" y="977280"/>
          <a:chExt cx="628650" cy="276225"/>
        </a:xfrm>
      </cdr:grpSpPr>
      <cdr:sp macro="" textlink="'Fig 10 data'!$B$16">
        <cdr:nvSpPr>
          <cdr:cNvPr id="5" name="TextBox 4"/>
          <cdr:cNvSpPr txBox="1"/>
        </cdr:nvSpPr>
        <cdr:spPr>
          <a:xfrm xmlns:a="http://schemas.openxmlformats.org/drawingml/2006/main">
            <a:off x="3381375" y="977280"/>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C1CEAF2-B2C8-463E-BBAB-74844759E21E}" type="TxLink">
              <a:rPr lang="en-US" sz="1400" b="1" i="0" u="none" strike="noStrike">
                <a:solidFill>
                  <a:srgbClr val="000000"/>
                </a:solidFill>
                <a:latin typeface="Arial"/>
                <a:cs typeface="Arial"/>
              </a:rPr>
              <a:pPr/>
              <a:t>5.58</a:t>
            </a:fld>
            <a:endParaRPr lang="en-GB" sz="2800" b="1">
              <a:latin typeface="Arial" pitchFamily="34" charset="0"/>
              <a:cs typeface="Arial" pitchFamily="34" charset="0"/>
            </a:endParaRPr>
          </a:p>
        </cdr:txBody>
      </cdr:sp>
    </cdr:grpSp>
  </cdr:relSizeAnchor>
  <cdr:relSizeAnchor xmlns:cdr="http://schemas.openxmlformats.org/drawingml/2006/chartDrawing">
    <cdr:from>
      <cdr:x>0.64719</cdr:x>
      <cdr:y>0.12282</cdr:y>
    </cdr:from>
    <cdr:to>
      <cdr:x>0.90513</cdr:x>
      <cdr:y>0.25884</cdr:y>
    </cdr:to>
    <cdr:grpSp>
      <cdr:nvGrpSpPr>
        <cdr:cNvPr id="9" name="Group 8"/>
        <cdr:cNvGrpSpPr/>
      </cdr:nvGrpSpPr>
      <cdr:grpSpPr>
        <a:xfrm xmlns:a="http://schemas.openxmlformats.org/drawingml/2006/main">
          <a:off x="3126078" y="399312"/>
          <a:ext cx="1245911" cy="442229"/>
          <a:chOff x="3400426" y="50826"/>
          <a:chExt cx="1238247" cy="450851"/>
        </a:xfrm>
      </cdr:grpSpPr>
      <cdr:sp macro="" textlink="">
        <cdr:nvSpPr>
          <cdr:cNvPr id="4" name="TextBox 3"/>
          <cdr:cNvSpPr txBox="1"/>
        </cdr:nvSpPr>
        <cdr:spPr>
          <a:xfrm xmlns:a="http://schemas.openxmlformats.org/drawingml/2006/main">
            <a:off x="3400426" y="50826"/>
            <a:ext cx="1238247"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HF High fertility</a:t>
            </a:r>
          </a:p>
        </cdr:txBody>
      </cdr:sp>
      <cdr:sp macro="" textlink="'Fig 10 data'!$E$16">
        <cdr:nvSpPr>
          <cdr:cNvPr id="10" name="TextBox 1"/>
          <cdr:cNvSpPr txBox="1"/>
        </cdr:nvSpPr>
        <cdr:spPr>
          <a:xfrm xmlns:a="http://schemas.openxmlformats.org/drawingml/2006/main">
            <a:off x="3403600" y="22545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FCD003E-D4F3-49CE-BC01-F69B02B9E8E0}" type="TxLink">
              <a:rPr lang="en-US" sz="1400" b="1" i="0" u="none" strike="noStrike">
                <a:solidFill>
                  <a:srgbClr val="1C625B"/>
                </a:solidFill>
                <a:latin typeface="Arial"/>
                <a:cs typeface="Arial"/>
              </a:rPr>
              <a:pPr/>
              <a:t>5.62</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0.64567</cdr:x>
      <cdr:y>0.35598</cdr:y>
    </cdr:from>
    <cdr:to>
      <cdr:x>0.89897</cdr:x>
      <cdr:y>0.49199</cdr:y>
    </cdr:to>
    <cdr:grpSp>
      <cdr:nvGrpSpPr>
        <cdr:cNvPr id="12" name="Group 11"/>
        <cdr:cNvGrpSpPr/>
      </cdr:nvGrpSpPr>
      <cdr:grpSpPr>
        <a:xfrm xmlns:a="http://schemas.openxmlformats.org/drawingml/2006/main">
          <a:off x="3118737" y="1157362"/>
          <a:ext cx="1223498" cy="442196"/>
          <a:chOff x="56158" y="32371"/>
          <a:chExt cx="1216009" cy="450851"/>
        </a:xfrm>
      </cdr:grpSpPr>
      <cdr:sp macro="" textlink="">
        <cdr:nvSpPr>
          <cdr:cNvPr id="14" name="TextBox 3"/>
          <cdr:cNvSpPr txBox="1"/>
        </cdr:nvSpPr>
        <cdr:spPr>
          <a:xfrm xmlns:a="http://schemas.openxmlformats.org/drawingml/2006/main">
            <a:off x="56158" y="32371"/>
            <a:ext cx="1216009"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LF Low fertility</a:t>
            </a:r>
          </a:p>
        </cdr:txBody>
      </cdr:sp>
      <cdr:sp macro="" textlink="'Fig 10 data'!$H$16">
        <cdr:nvSpPr>
          <cdr:cNvPr id="15" name="TextBox 1"/>
          <cdr:cNvSpPr txBox="1"/>
        </cdr:nvSpPr>
        <cdr:spPr>
          <a:xfrm xmlns:a="http://schemas.openxmlformats.org/drawingml/2006/main">
            <a:off x="59332" y="206997"/>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761AF78-31F1-4EF1-B61F-C928F798C432}" type="TxLink">
              <a:rPr lang="en-US" sz="1400" b="1" i="0" u="none" strike="noStrike">
                <a:solidFill>
                  <a:srgbClr val="1C625B"/>
                </a:solidFill>
                <a:latin typeface="Arial"/>
                <a:cs typeface="Arial"/>
              </a:rPr>
              <a:pPr/>
              <a:t>5.54</a:t>
            </a:fld>
            <a:endParaRPr lang="en-GB" sz="2800" b="1">
              <a:solidFill>
                <a:srgbClr val="1C625B"/>
              </a:solidFill>
              <a:latin typeface="Arial" pitchFamily="34" charset="0"/>
              <a:cs typeface="Arial" pitchFamily="34" charset="0"/>
            </a:endParaRP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0.00508</cdr:y>
    </cdr:from>
    <cdr:to>
      <cdr:x>1</cdr:x>
      <cdr:y>0.07218</cdr:y>
    </cdr:to>
    <cdr:sp macro="" textlink="'Fig 2a&amp;b data'!#REF!">
      <cdr:nvSpPr>
        <cdr:cNvPr id="2" name="TextBox 1"/>
        <cdr:cNvSpPr txBox="1"/>
      </cdr:nvSpPr>
      <cdr:spPr>
        <a:xfrm xmlns:a="http://schemas.openxmlformats.org/drawingml/2006/main">
          <a:off x="0" y="36871"/>
          <a:ext cx="7315200" cy="4870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7194D45-7D87-4BF3-AE66-B64B38BBAE85}" type="TxLink">
            <a:rPr lang="en-US" sz="1200" b="1" i="0" u="none" strike="noStrike">
              <a:solidFill>
                <a:srgbClr val="000000"/>
              </a:solidFill>
              <a:latin typeface="Arial"/>
              <a:cs typeface="Arial"/>
            </a:rPr>
            <a:pPr algn="ctr"/>
            <a:t>Figure 2a: Projected percentage change in population, by council area, 2016 to 2026</a:t>
          </a:fld>
          <a:endParaRPr lang="en-GB" sz="12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0.21116</cdr:x>
      <cdr:y>0.37926</cdr:y>
    </cdr:from>
    <cdr:to>
      <cdr:x>0.41015</cdr:x>
      <cdr:y>0.41863</cdr:y>
    </cdr:to>
    <cdr:sp macro="" textlink="">
      <cdr:nvSpPr>
        <cdr:cNvPr id="4" name="TextBox 2"/>
        <cdr:cNvSpPr txBox="1"/>
      </cdr:nvSpPr>
      <cdr:spPr>
        <a:xfrm xmlns:a="http://schemas.openxmlformats.org/drawingml/2006/main">
          <a:off x="1544675" y="2752720"/>
          <a:ext cx="1455651" cy="28574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1</xdr:rowOff>
    </xdr:from>
    <xdr:to>
      <xdr:col>6</xdr:col>
      <xdr:colOff>603249</xdr:colOff>
      <xdr:row>50</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581025</xdr:colOff>
      <xdr:row>1</xdr:row>
      <xdr:rowOff>0</xdr:rowOff>
    </xdr:from>
    <xdr:to>
      <xdr:col>13</xdr:col>
      <xdr:colOff>574674</xdr:colOff>
      <xdr:row>50</xdr:row>
      <xdr:rowOff>126999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xdr:row>
      <xdr:rowOff>0</xdr:rowOff>
    </xdr:from>
    <xdr:to>
      <xdr:col>20</xdr:col>
      <xdr:colOff>603249</xdr:colOff>
      <xdr:row>50</xdr:row>
      <xdr:rowOff>126999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349249</xdr:colOff>
      <xdr:row>2</xdr:row>
      <xdr:rowOff>111126</xdr:rowOff>
    </xdr:from>
    <xdr:to>
      <xdr:col>6</xdr:col>
      <xdr:colOff>254000</xdr:colOff>
      <xdr:row>4</xdr:row>
      <xdr:rowOff>95250</xdr:rowOff>
    </xdr:to>
    <xdr:sp macro="" textlink="">
      <xdr:nvSpPr>
        <xdr:cNvPr id="13" name="TextBox 12"/>
        <xdr:cNvSpPr txBox="1"/>
      </xdr:nvSpPr>
      <xdr:spPr>
        <a:xfrm>
          <a:off x="1555749" y="793751"/>
          <a:ext cx="2317751" cy="301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595959"/>
              </a:solidFill>
              <a:latin typeface="Arial" pitchFamily="34" charset="0"/>
              <a:cs typeface="Arial" pitchFamily="34" charset="0"/>
            </a:rPr>
            <a:t>Children (aged 0</a:t>
          </a:r>
          <a:r>
            <a:rPr lang="en-GB" sz="1400" b="1" baseline="0">
              <a:solidFill>
                <a:srgbClr val="595959"/>
              </a:solidFill>
              <a:latin typeface="Arial" pitchFamily="34" charset="0"/>
              <a:cs typeface="Arial" pitchFamily="34" charset="0"/>
            </a:rPr>
            <a:t> to </a:t>
          </a:r>
          <a:r>
            <a:rPr lang="en-GB" sz="1400" b="1">
              <a:solidFill>
                <a:srgbClr val="595959"/>
              </a:solidFill>
              <a:latin typeface="Arial" pitchFamily="34" charset="0"/>
              <a:cs typeface="Arial" pitchFamily="34" charset="0"/>
            </a:rPr>
            <a:t>15)</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0.35151</cdr:x>
      <cdr:y>0.32676</cdr:y>
    </cdr:from>
    <cdr:to>
      <cdr:x>0.6399</cdr:x>
      <cdr:y>0.36186</cdr:y>
    </cdr:to>
    <cdr:sp macro="" textlink="">
      <cdr:nvSpPr>
        <cdr:cNvPr id="4" name="TextBox 2"/>
        <cdr:cNvSpPr txBox="1"/>
      </cdr:nvSpPr>
      <cdr:spPr>
        <a:xfrm xmlns:a="http://schemas.openxmlformats.org/drawingml/2006/main">
          <a:off x="1497727" y="2634089"/>
          <a:ext cx="1228786" cy="28295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7.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0.38943</cdr:x>
      <cdr:y>0.34739</cdr:y>
    </cdr:from>
    <cdr:to>
      <cdr:x>0.62894</cdr:x>
      <cdr:y>0.39052</cdr:y>
    </cdr:to>
    <cdr:sp macro="" textlink="">
      <cdr:nvSpPr>
        <cdr:cNvPr id="4" name="TextBox 2"/>
        <cdr:cNvSpPr txBox="1"/>
      </cdr:nvSpPr>
      <cdr:spPr>
        <a:xfrm xmlns:a="http://schemas.openxmlformats.org/drawingml/2006/main">
          <a:off x="1659290" y="2800430"/>
          <a:ext cx="1020516" cy="3476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0.36917</cdr:x>
      <cdr:y>0.03454</cdr:y>
    </cdr:from>
    <cdr:to>
      <cdr:x>0.91805</cdr:x>
      <cdr:y>0.07269</cdr:y>
    </cdr:to>
    <cdr:sp macro="" textlink="">
      <cdr:nvSpPr>
        <cdr:cNvPr id="19" name="TextBox 12"/>
        <cdr:cNvSpPr txBox="1"/>
      </cdr:nvSpPr>
      <cdr:spPr>
        <a:xfrm xmlns:a="http://schemas.openxmlformats.org/drawingml/2006/main">
          <a:off x="1558925" y="273050"/>
          <a:ext cx="2317751" cy="3016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solidFill>
                <a:srgbClr val="595959"/>
              </a:solidFill>
              <a:latin typeface="Arial" pitchFamily="34" charset="0"/>
              <a:cs typeface="Arial" pitchFamily="34" charset="0"/>
            </a:rPr>
            <a:t>Working age</a:t>
          </a:r>
        </a:p>
      </cdr:txBody>
    </cdr:sp>
  </cdr:relSizeAnchor>
</c:userShapes>
</file>

<file path=xl/drawings/drawing8.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0.37439</cdr:x>
      <cdr:y>0.52966</cdr:y>
    </cdr:from>
    <cdr:to>
      <cdr:x>0.62894</cdr:x>
      <cdr:y>0.57079</cdr:y>
    </cdr:to>
    <cdr:sp macro="" textlink="">
      <cdr:nvSpPr>
        <cdr:cNvPr id="4" name="TextBox 2"/>
        <cdr:cNvSpPr txBox="1"/>
      </cdr:nvSpPr>
      <cdr:spPr>
        <a:xfrm xmlns:a="http://schemas.openxmlformats.org/drawingml/2006/main">
          <a:off x="1595207" y="4269783"/>
          <a:ext cx="1084599" cy="33156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0.30859</cdr:x>
      <cdr:y>0.03454</cdr:y>
    </cdr:from>
    <cdr:to>
      <cdr:x>0.92556</cdr:x>
      <cdr:y>0.07199</cdr:y>
    </cdr:to>
    <cdr:sp macro="" textlink="">
      <cdr:nvSpPr>
        <cdr:cNvPr id="19" name="TextBox 12"/>
        <cdr:cNvSpPr txBox="1"/>
      </cdr:nvSpPr>
      <cdr:spPr>
        <a:xfrm xmlns:a="http://schemas.openxmlformats.org/drawingml/2006/main">
          <a:off x="1319894" y="280741"/>
          <a:ext cx="2638892" cy="30436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solidFill>
                <a:srgbClr val="595959"/>
              </a:solidFill>
              <a:latin typeface="Arial" pitchFamily="34" charset="0"/>
              <a:cs typeface="Arial" pitchFamily="34" charset="0"/>
            </a:rPr>
            <a:t>Pensionable age and over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333374</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state-pension-age-review-final-report" TargetMode="External"/><Relationship Id="rId1" Type="http://schemas.openxmlformats.org/officeDocument/2006/relationships/hyperlink" Target="More%20information%20is%20available%20in%20the%20Pension%20Age%20Review%20final%20report%20on%20the%20UK%20Government%20website."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hyperlink" Target="https://www.gov.uk/government/publications/state-pension-age-review-final-report" TargetMode="External"/><Relationship Id="rId1" Type="http://schemas.openxmlformats.org/officeDocument/2006/relationships/hyperlink" Target="More%20information%20is%20available%20in%20the%20Pension%20Age%20Review%20final%20report%20on%20the%20UK%20Government%20web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4"/>
  <sheetViews>
    <sheetView tabSelected="1" zoomScaleNormal="100" workbookViewId="0">
      <selection sqref="A1:F1"/>
    </sheetView>
  </sheetViews>
  <sheetFormatPr defaultRowHeight="15" customHeight="1"/>
  <cols>
    <col min="1" max="12" width="11.42578125" style="20" customWidth="1"/>
    <col min="13" max="16384" width="9.140625" style="20"/>
  </cols>
  <sheetData>
    <row r="1" spans="1:13" s="41" customFormat="1" ht="18" customHeight="1">
      <c r="A1" s="255" t="str">
        <f>'Contents Text'!B5</f>
        <v>Population Projections for Scottish Areas (2016-based)</v>
      </c>
      <c r="B1" s="255"/>
      <c r="C1" s="255"/>
      <c r="D1" s="255"/>
      <c r="E1" s="255"/>
      <c r="F1" s="255"/>
      <c r="G1" s="251"/>
      <c r="H1" s="251"/>
      <c r="I1" s="251"/>
    </row>
    <row r="2" spans="1:13" s="41" customFormat="1" ht="15" customHeight="1">
      <c r="A2" s="252"/>
    </row>
    <row r="3" spans="1:13" s="41" customFormat="1" ht="15" customHeight="1">
      <c r="A3" s="257" t="s">
        <v>1</v>
      </c>
      <c r="B3" s="257"/>
    </row>
    <row r="4" spans="1:13" s="42" customFormat="1" ht="15" customHeight="1">
      <c r="A4" s="42" t="s">
        <v>41</v>
      </c>
      <c r="B4" s="262" t="str">
        <f>'Contents Text'!B6</f>
        <v>Metadata associated with the projected population data in these figures</v>
      </c>
      <c r="C4" s="262"/>
      <c r="D4" s="262"/>
      <c r="E4" s="262"/>
      <c r="F4" s="262"/>
      <c r="G4" s="262"/>
      <c r="H4" s="262"/>
      <c r="I4" s="262"/>
      <c r="J4" s="262"/>
      <c r="K4" s="262"/>
      <c r="L4" s="262"/>
    </row>
    <row r="5" spans="1:13" s="42" customFormat="1" ht="15" customHeight="1">
      <c r="A5" s="239" t="s">
        <v>209</v>
      </c>
      <c r="B5" s="258" t="str">
        <f>'Contents Text'!B7</f>
        <v>Estimated and projected population of Scotland, 1996 to 2026</v>
      </c>
      <c r="C5" s="258"/>
      <c r="D5" s="258"/>
      <c r="E5" s="258"/>
      <c r="F5" s="258"/>
      <c r="G5" s="258"/>
      <c r="H5" s="258"/>
      <c r="I5" s="258"/>
      <c r="J5" s="258"/>
      <c r="K5" s="258"/>
      <c r="L5" s="258"/>
    </row>
    <row r="6" spans="1:13" s="42" customFormat="1" ht="15" customHeight="1">
      <c r="A6" s="239" t="s">
        <v>210</v>
      </c>
      <c r="B6" s="258" t="str">
        <f>'Contents Text'!B8</f>
        <v>Projected percentage change in population, by council area, 2016 to 2026</v>
      </c>
      <c r="C6" s="258"/>
      <c r="D6" s="258"/>
      <c r="E6" s="258"/>
      <c r="F6" s="258"/>
      <c r="G6" s="258"/>
      <c r="H6" s="258"/>
      <c r="I6" s="258"/>
      <c r="J6" s="258"/>
      <c r="K6" s="258"/>
      <c r="L6" s="258"/>
    </row>
    <row r="7" spans="1:13" s="42" customFormat="1" ht="15" customHeight="1">
      <c r="A7" s="239" t="s">
        <v>213</v>
      </c>
      <c r="B7" s="258" t="str">
        <f>'Contents Text'!B9</f>
        <v>Projected percentage change in population by age structure, council area, 2016 to 2026</v>
      </c>
      <c r="C7" s="258"/>
      <c r="D7" s="258"/>
      <c r="E7" s="258"/>
      <c r="F7" s="258"/>
      <c r="G7" s="258"/>
      <c r="H7" s="258"/>
      <c r="I7" s="258"/>
      <c r="J7" s="258"/>
      <c r="K7" s="258"/>
      <c r="L7" s="258"/>
    </row>
    <row r="8" spans="1:13" s="42" customFormat="1" ht="15" customHeight="1">
      <c r="A8" s="239" t="s">
        <v>211</v>
      </c>
      <c r="B8" s="258" t="str">
        <f>'Contents Text'!B10</f>
        <v>Projected percentage change in population aged 75 and over, by council area, 2016 to 2026</v>
      </c>
      <c r="C8" s="258"/>
      <c r="D8" s="258"/>
      <c r="E8" s="258"/>
      <c r="F8" s="258"/>
      <c r="G8" s="258"/>
      <c r="H8" s="258"/>
      <c r="I8" s="258"/>
      <c r="J8" s="258"/>
      <c r="K8" s="258"/>
      <c r="L8" s="258"/>
    </row>
    <row r="9" spans="1:13" s="42" customFormat="1" ht="15" customHeight="1">
      <c r="A9" s="239" t="s">
        <v>212</v>
      </c>
      <c r="B9" s="258" t="str">
        <f>'Contents Text'!B11</f>
        <v>Estimated and projected life expectancy at birth for council areas, males and females, 2014-16 and 2025-26</v>
      </c>
      <c r="C9" s="258"/>
      <c r="D9" s="258"/>
      <c r="E9" s="258"/>
      <c r="F9" s="258"/>
      <c r="G9" s="258"/>
      <c r="H9" s="258"/>
      <c r="I9" s="258"/>
      <c r="J9" s="258"/>
      <c r="K9" s="258"/>
      <c r="L9" s="258"/>
    </row>
    <row r="10" spans="1:13" s="42" customFormat="1" ht="15" customHeight="1">
      <c r="A10" s="239" t="s">
        <v>60</v>
      </c>
      <c r="B10" s="258" t="str">
        <f>'Contents Text'!B12</f>
        <v>Projected percentage change in population, by NHS Board area, 2016 to 2026</v>
      </c>
      <c r="C10" s="258"/>
      <c r="D10" s="258"/>
      <c r="E10" s="258"/>
      <c r="F10" s="258"/>
      <c r="G10" s="258"/>
      <c r="H10" s="258"/>
      <c r="I10" s="258"/>
      <c r="J10" s="258"/>
      <c r="K10" s="258"/>
      <c r="L10" s="258"/>
    </row>
    <row r="11" spans="1:13" s="42" customFormat="1" ht="15" customHeight="1">
      <c r="A11" s="239" t="s">
        <v>119</v>
      </c>
      <c r="B11" s="258" t="str">
        <f>'Contents Text'!B13</f>
        <v>Estimated and projected population of Strategic Development Plan areas, 2002 to 2026</v>
      </c>
      <c r="C11" s="258"/>
      <c r="D11" s="258"/>
      <c r="E11" s="258"/>
      <c r="F11" s="258"/>
      <c r="G11" s="258"/>
      <c r="H11" s="258"/>
      <c r="I11" s="258"/>
      <c r="J11" s="258"/>
      <c r="K11" s="258"/>
      <c r="L11" s="258"/>
    </row>
    <row r="12" spans="1:13" s="42" customFormat="1" ht="15" customHeight="1">
      <c r="A12" s="239" t="s">
        <v>78</v>
      </c>
      <c r="B12" s="258" t="str">
        <f>'Contents Text'!B14</f>
        <v>Estimated and projected population of National Park areas, 2002 to 2026</v>
      </c>
      <c r="C12" s="258"/>
      <c r="D12" s="258"/>
      <c r="E12" s="258"/>
      <c r="F12" s="258"/>
      <c r="G12" s="258"/>
      <c r="H12" s="258"/>
      <c r="I12" s="258"/>
      <c r="J12" s="258"/>
      <c r="K12" s="258"/>
      <c r="L12" s="258"/>
    </row>
    <row r="13" spans="1:13" s="42" customFormat="1" ht="15" customHeight="1">
      <c r="A13" s="239" t="s">
        <v>79</v>
      </c>
      <c r="B13" s="258" t="str">
        <f>'Contents Text'!B15</f>
        <v>Percentage difference between projected 2026 population using 2014-based and 2016-based projections, by council area</v>
      </c>
      <c r="C13" s="258"/>
      <c r="D13" s="258"/>
      <c r="E13" s="258"/>
      <c r="F13" s="258"/>
      <c r="G13" s="258"/>
      <c r="H13" s="258"/>
      <c r="I13" s="258"/>
      <c r="J13" s="258"/>
      <c r="K13" s="258"/>
      <c r="L13" s="258"/>
      <c r="M13" s="36"/>
    </row>
    <row r="14" spans="1:13" s="42" customFormat="1" ht="15" customHeight="1">
      <c r="A14" s="239" t="s">
        <v>89</v>
      </c>
      <c r="B14" s="258" t="str">
        <f>'Contents Text'!B16</f>
        <v>Variant population projections, Scotland, 2016 to 2026</v>
      </c>
      <c r="C14" s="258"/>
      <c r="D14" s="258"/>
      <c r="E14" s="258"/>
      <c r="F14" s="258"/>
      <c r="G14" s="258"/>
      <c r="H14" s="258"/>
      <c r="I14" s="258"/>
      <c r="J14" s="258"/>
      <c r="K14" s="258"/>
      <c r="L14" s="258"/>
      <c r="M14" s="36"/>
    </row>
    <row r="15" spans="1:13" s="42" customFormat="1" ht="15" customHeight="1">
      <c r="A15" s="133"/>
      <c r="B15" s="180"/>
      <c r="C15" s="180"/>
      <c r="D15" s="180"/>
      <c r="E15" s="180"/>
      <c r="F15" s="180"/>
      <c r="G15" s="180"/>
      <c r="H15" s="180"/>
      <c r="I15" s="180"/>
      <c r="J15" s="180"/>
      <c r="K15" s="180"/>
      <c r="L15" s="180"/>
      <c r="M15" s="36"/>
    </row>
    <row r="16" spans="1:13" s="42" customFormat="1" ht="15" customHeight="1">
      <c r="A16" s="254" t="s">
        <v>185</v>
      </c>
      <c r="B16" s="254"/>
      <c r="C16" s="254"/>
      <c r="D16" s="254"/>
      <c r="E16" s="254"/>
      <c r="F16" s="254"/>
      <c r="G16" s="254"/>
      <c r="H16" s="40"/>
      <c r="I16" s="40"/>
      <c r="J16" s="40"/>
      <c r="K16" s="40"/>
      <c r="L16" s="182"/>
      <c r="M16" s="36"/>
    </row>
    <row r="17" spans="1:13" s="42" customFormat="1" ht="15" customHeight="1">
      <c r="A17" s="133"/>
      <c r="B17" s="182"/>
      <c r="C17" s="182"/>
      <c r="D17" s="182"/>
      <c r="E17" s="182"/>
      <c r="F17" s="182"/>
      <c r="G17" s="182"/>
      <c r="H17" s="182"/>
      <c r="I17" s="182"/>
      <c r="J17" s="182"/>
      <c r="K17" s="182"/>
      <c r="L17" s="182"/>
      <c r="M17" s="36"/>
    </row>
    <row r="18" spans="1:13" s="42" customFormat="1" ht="10.5" customHeight="1">
      <c r="A18" s="256" t="str">
        <f>'Contents Text'!B18</f>
        <v>© Crown Copyright 2018</v>
      </c>
      <c r="B18" s="256"/>
      <c r="C18" s="250"/>
      <c r="D18" s="250"/>
      <c r="E18" s="250"/>
      <c r="F18" s="250"/>
      <c r="G18" s="250"/>
      <c r="H18" s="250"/>
      <c r="I18" s="250"/>
      <c r="J18" s="250"/>
      <c r="K18" s="250"/>
      <c r="L18" s="36"/>
    </row>
    <row r="19" spans="1:13" s="42" customFormat="1" ht="15" customHeight="1">
      <c r="A19" s="40"/>
      <c r="B19" s="134"/>
      <c r="C19" s="134"/>
      <c r="D19" s="134"/>
      <c r="E19" s="134"/>
      <c r="F19" s="134"/>
      <c r="G19" s="134"/>
      <c r="H19" s="134"/>
      <c r="I19" s="134"/>
      <c r="J19" s="134"/>
      <c r="K19" s="134"/>
      <c r="L19" s="181"/>
    </row>
    <row r="20" spans="1:13" s="42" customFormat="1" ht="15" customHeight="1">
      <c r="A20" s="261"/>
      <c r="B20" s="261"/>
      <c r="C20" s="261"/>
      <c r="D20" s="261"/>
      <c r="E20" s="261"/>
      <c r="F20" s="261"/>
      <c r="G20" s="261"/>
      <c r="H20" s="261"/>
      <c r="I20" s="261"/>
      <c r="J20" s="261"/>
      <c r="K20" s="261"/>
      <c r="L20" s="36"/>
    </row>
    <row r="21" spans="1:13" s="43" customFormat="1" ht="15" customHeight="1">
      <c r="A21" s="40"/>
      <c r="B21" s="135"/>
      <c r="C21" s="40"/>
      <c r="D21" s="40"/>
      <c r="E21" s="40"/>
      <c r="F21" s="40"/>
      <c r="G21" s="40"/>
      <c r="H21" s="40"/>
      <c r="I21" s="40"/>
      <c r="J21" s="40"/>
      <c r="K21" s="40"/>
    </row>
    <row r="22" spans="1:13" s="43" customFormat="1" ht="15" customHeight="1">
      <c r="A22" s="256"/>
      <c r="B22" s="256"/>
      <c r="C22" s="256"/>
      <c r="D22" s="256"/>
      <c r="E22" s="256"/>
      <c r="F22" s="256"/>
      <c r="G22" s="256"/>
    </row>
    <row r="23" spans="1:13" s="41" customFormat="1" ht="15" customHeight="1"/>
    <row r="24" spans="1:13" s="41" customFormat="1" ht="15" customHeight="1">
      <c r="A24" s="259"/>
      <c r="B24" s="260"/>
      <c r="C24" s="260"/>
    </row>
  </sheetData>
  <mergeCells count="18">
    <mergeCell ref="A24:C24"/>
    <mergeCell ref="B14:L14"/>
    <mergeCell ref="A20:K20"/>
    <mergeCell ref="A22:G22"/>
    <mergeCell ref="B5:L5"/>
    <mergeCell ref="B12:L12"/>
    <mergeCell ref="B13:L13"/>
    <mergeCell ref="B11:L11"/>
    <mergeCell ref="B8:L8"/>
    <mergeCell ref="B9:L9"/>
    <mergeCell ref="B10:L10"/>
    <mergeCell ref="B6:L6"/>
    <mergeCell ref="A16:G16"/>
    <mergeCell ref="A1:F1"/>
    <mergeCell ref="A18:B18"/>
    <mergeCell ref="A3:B3"/>
    <mergeCell ref="B7:L7"/>
    <mergeCell ref="B4:L4"/>
  </mergeCells>
  <phoneticPr fontId="20" type="noConversion"/>
  <hyperlinks>
    <hyperlink ref="B4" location="Metadata!A1" display="Metadata associated with the projected population data in these tables"/>
    <hyperlink ref="B5:L5" location="'Fig 1 data'!A1" display="'Fig 1 data'!A1"/>
    <hyperlink ref="B6:L14" location="'Fig 3 data'!A1" display="'Fig 3 data'!A1"/>
    <hyperlink ref="B6:L6" location="'Fig 2a&amp;b data'!A1" display="'Fig 2a&amp;b data'!A1"/>
    <hyperlink ref="B7:L7" location="'Fig 3 data'!A1" display="'Fig 3 data'!A1"/>
    <hyperlink ref="B8:L8" location="'Fig 4 data'!A1" display="'Fig 4 data'!A1"/>
    <hyperlink ref="B9:L9" location="'Fig 5 data'!A1" display="'Fig 5 data'!A1"/>
    <hyperlink ref="B10:L10" location="'Fig 6 data'!A1" display="'Fig 6 data'!A1"/>
    <hyperlink ref="B11:L11" location="'Fig 7 data'!A1" display="'Fig 7 data'!A1"/>
    <hyperlink ref="B12:L12" location="'Fig 8 data'!A1" display="'Fig 8 data'!A1"/>
    <hyperlink ref="B13:L13" location="'Fig 9 data'!A1" display="'Fig 9 data'!A1"/>
    <hyperlink ref="B14:L14" location="'Fig 10 data'!A1" display="'Fig 10 data'!A1"/>
  </hyperlinks>
  <pageMargins left="0.75" right="0.75" top="1" bottom="1" header="0.5" footer="0.5"/>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7"/>
  <sheetViews>
    <sheetView zoomScaleNormal="100" workbookViewId="0">
      <selection activeCell="O23" sqref="O23"/>
    </sheetView>
  </sheetViews>
  <sheetFormatPr defaultRowHeight="12.75"/>
  <cols>
    <col min="1" max="16384" width="9.140625" style="19"/>
  </cols>
  <sheetData>
    <row r="47" spans="1:1">
      <c r="A47" s="189" t="str">
        <f>'Metadata Text'!B7</f>
        <v>© Crown Copyright 2018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sqref="A1:I1"/>
    </sheetView>
  </sheetViews>
  <sheetFormatPr defaultRowHeight="15"/>
  <cols>
    <col min="1" max="1" width="21.85546875" style="6" customWidth="1"/>
    <col min="2" max="2" width="14.85546875" style="6" customWidth="1"/>
    <col min="3" max="3" width="18.28515625" style="2" customWidth="1"/>
    <col min="4" max="4" width="9.140625" style="6"/>
    <col min="5" max="6" width="11.42578125" style="6" bestFit="1" customWidth="1"/>
    <col min="7" max="7" width="10.28515625" style="6" bestFit="1" customWidth="1"/>
    <col min="8" max="13" width="9.140625" style="6"/>
    <col min="14" max="14" width="3.5703125" style="6" customWidth="1"/>
    <col min="15" max="16384" width="9.140625" style="6"/>
  </cols>
  <sheetData>
    <row r="1" spans="1:17" s="2" customFormat="1" ht="18" customHeight="1">
      <c r="A1" s="255" t="str">
        <f>'Contents Text'!A10&amp;": "&amp;'Contents Text'!B10</f>
        <v>Figure 4: Projected percentage change in population aged 75 and over, by council area, 2016 to 2026</v>
      </c>
      <c r="B1" s="255"/>
      <c r="C1" s="255"/>
      <c r="D1" s="255"/>
      <c r="E1" s="255"/>
      <c r="F1" s="255"/>
      <c r="G1" s="255"/>
      <c r="H1" s="255"/>
      <c r="I1" s="255"/>
      <c r="J1" s="249" t="s">
        <v>221</v>
      </c>
      <c r="K1" s="251"/>
      <c r="L1" s="251"/>
      <c r="M1" s="251"/>
      <c r="N1" s="251"/>
      <c r="O1" s="251"/>
      <c r="P1" s="251"/>
      <c r="Q1" s="251"/>
    </row>
    <row r="2" spans="1:17" s="4" customFormat="1" ht="12.75">
      <c r="A2" s="3"/>
      <c r="B2" s="3"/>
      <c r="C2" s="52"/>
    </row>
    <row r="3" spans="1:17" s="160" customFormat="1" ht="18" customHeight="1">
      <c r="A3" s="161" t="s">
        <v>30</v>
      </c>
      <c r="B3" s="161" t="s">
        <v>176</v>
      </c>
      <c r="C3" s="162" t="s">
        <v>65</v>
      </c>
    </row>
    <row r="4" spans="1:17" s="21" customFormat="1" ht="18" customHeight="1">
      <c r="A4" s="113" t="s">
        <v>74</v>
      </c>
      <c r="B4" s="113" t="s">
        <v>177</v>
      </c>
      <c r="C4" s="165">
        <v>27.293136698552399</v>
      </c>
    </row>
    <row r="5" spans="1:17" s="4" customFormat="1" ht="12.75">
      <c r="A5" s="3"/>
      <c r="B5" s="3"/>
      <c r="C5" s="75"/>
    </row>
    <row r="6" spans="1:17" s="4" customFormat="1" ht="18" customHeight="1">
      <c r="A6" s="79" t="s">
        <v>30</v>
      </c>
      <c r="B6" s="79" t="s">
        <v>176</v>
      </c>
      <c r="C6" s="98" t="s">
        <v>65</v>
      </c>
    </row>
    <row r="7" spans="1:17" s="4" customFormat="1" ht="19.5" customHeight="1">
      <c r="A7" s="11" t="s">
        <v>13</v>
      </c>
      <c r="B7" s="11" t="s">
        <v>151</v>
      </c>
      <c r="C7" s="193">
        <v>2.8890768796944299</v>
      </c>
      <c r="E7" s="10"/>
      <c r="F7" s="10"/>
    </row>
    <row r="8" spans="1:17" s="4" customFormat="1" ht="12.75" customHeight="1">
      <c r="A8" s="11" t="s">
        <v>6</v>
      </c>
      <c r="B8" s="11" t="s">
        <v>150</v>
      </c>
      <c r="C8" s="194">
        <v>9.5664087685364301</v>
      </c>
      <c r="E8" s="10"/>
      <c r="F8" s="10"/>
    </row>
    <row r="9" spans="1:17" s="4" customFormat="1" ht="12.75" customHeight="1">
      <c r="A9" s="11" t="s">
        <v>5</v>
      </c>
      <c r="B9" s="11" t="s">
        <v>157</v>
      </c>
      <c r="C9" s="194">
        <v>15.5399527774326</v>
      </c>
      <c r="E9" s="10"/>
      <c r="F9" s="10"/>
    </row>
    <row r="10" spans="1:17" s="4" customFormat="1" ht="12.75" customHeight="1">
      <c r="A10" s="11" t="s">
        <v>7</v>
      </c>
      <c r="B10" s="11" t="s">
        <v>134</v>
      </c>
      <c r="C10" s="194">
        <v>18.7632959863849</v>
      </c>
      <c r="E10" s="10"/>
      <c r="F10" s="10"/>
    </row>
    <row r="11" spans="1:17" s="4" customFormat="1" ht="12.75" customHeight="1">
      <c r="A11" s="11" t="s">
        <v>2</v>
      </c>
      <c r="B11" s="11" t="s">
        <v>131</v>
      </c>
      <c r="C11" s="194">
        <v>20.772814469717702</v>
      </c>
      <c r="F11" s="10"/>
    </row>
    <row r="12" spans="1:17" s="4" customFormat="1" ht="19.5" customHeight="1">
      <c r="A12" s="11" t="s">
        <v>98</v>
      </c>
      <c r="B12" s="11" t="s">
        <v>160</v>
      </c>
      <c r="C12" s="194">
        <v>22.267763397995601</v>
      </c>
      <c r="E12" s="10"/>
      <c r="F12" s="10"/>
    </row>
    <row r="13" spans="1:17" s="4" customFormat="1" ht="12.75" customHeight="1">
      <c r="A13" s="11" t="s">
        <v>91</v>
      </c>
      <c r="B13" s="11" t="s">
        <v>130</v>
      </c>
      <c r="C13" s="194">
        <v>22.608125819135001</v>
      </c>
      <c r="E13" s="10"/>
      <c r="F13" s="10"/>
    </row>
    <row r="14" spans="1:17" s="4" customFormat="1" ht="12.75" customHeight="1">
      <c r="A14" s="11" t="s">
        <v>8</v>
      </c>
      <c r="B14" s="11" t="s">
        <v>141</v>
      </c>
      <c r="C14" s="194">
        <v>23.098610920093499</v>
      </c>
      <c r="E14" s="10"/>
      <c r="F14" s="10"/>
    </row>
    <row r="15" spans="1:17" s="4" customFormat="1" ht="12.75" customHeight="1">
      <c r="A15" s="11" t="s">
        <v>16</v>
      </c>
      <c r="B15" s="11" t="s">
        <v>140</v>
      </c>
      <c r="C15" s="194">
        <v>25.537960138720599</v>
      </c>
      <c r="E15" s="10"/>
      <c r="F15" s="10"/>
    </row>
    <row r="16" spans="1:17" s="4" customFormat="1" ht="12.75" customHeight="1">
      <c r="A16" s="11" t="s">
        <v>20</v>
      </c>
      <c r="B16" s="11" t="s">
        <v>146</v>
      </c>
      <c r="C16" s="194">
        <v>26.489304607835599</v>
      </c>
      <c r="E16" s="10"/>
      <c r="F16" s="10"/>
    </row>
    <row r="17" spans="1:6" s="4" customFormat="1" ht="19.5" customHeight="1">
      <c r="A17" s="11" t="s">
        <v>15</v>
      </c>
      <c r="B17" s="11" t="s">
        <v>156</v>
      </c>
      <c r="C17" s="194">
        <v>27.116147308781901</v>
      </c>
      <c r="E17" s="159"/>
      <c r="F17" s="10"/>
    </row>
    <row r="18" spans="1:6" s="4" customFormat="1" ht="15.75" customHeight="1">
      <c r="A18" s="113" t="s">
        <v>74</v>
      </c>
      <c r="B18" s="113" t="s">
        <v>177</v>
      </c>
      <c r="C18" s="165">
        <v>27.293136698552399</v>
      </c>
      <c r="E18" s="10"/>
      <c r="F18" s="10"/>
    </row>
    <row r="19" spans="1:6" s="4" customFormat="1" ht="12.75" customHeight="1">
      <c r="A19" s="11" t="s">
        <v>9</v>
      </c>
      <c r="B19" s="11" t="s">
        <v>136</v>
      </c>
      <c r="C19" s="194">
        <v>27.447141738449499</v>
      </c>
      <c r="E19" s="10"/>
      <c r="F19" s="10"/>
    </row>
    <row r="20" spans="1:6" s="4" customFormat="1" ht="12.75" customHeight="1">
      <c r="A20" s="11" t="s">
        <v>22</v>
      </c>
      <c r="B20" s="11" t="s">
        <v>154</v>
      </c>
      <c r="C20" s="194">
        <v>28.0550553125804</v>
      </c>
      <c r="D20" s="5"/>
      <c r="E20" s="10"/>
      <c r="F20" s="10"/>
    </row>
    <row r="21" spans="1:6" s="4" customFormat="1" ht="12.75" customHeight="1">
      <c r="A21" s="11" t="s">
        <v>96</v>
      </c>
      <c r="B21" s="11" t="s">
        <v>135</v>
      </c>
      <c r="C21" s="194">
        <v>28.184858619641201</v>
      </c>
      <c r="E21" s="10"/>
      <c r="F21" s="10"/>
    </row>
    <row r="22" spans="1:6" s="4" customFormat="1" ht="12.75" customHeight="1">
      <c r="A22" s="11" t="s">
        <v>95</v>
      </c>
      <c r="B22" s="11" t="s">
        <v>132</v>
      </c>
      <c r="C22" s="194">
        <v>30.026780931976401</v>
      </c>
      <c r="E22" s="10"/>
      <c r="F22" s="10"/>
    </row>
    <row r="23" spans="1:6" s="4" customFormat="1" ht="12.75" customHeight="1">
      <c r="A23" s="77" t="s">
        <v>3</v>
      </c>
      <c r="B23" s="77" t="s">
        <v>149</v>
      </c>
      <c r="C23" s="194">
        <v>30.547263681592</v>
      </c>
      <c r="E23" s="10"/>
      <c r="F23" s="10"/>
    </row>
    <row r="24" spans="1:6" s="4" customFormat="1" ht="12.75" customHeight="1">
      <c r="A24" s="11" t="s">
        <v>11</v>
      </c>
      <c r="B24" s="11" t="s">
        <v>133</v>
      </c>
      <c r="C24" s="194">
        <v>30.585042700933801</v>
      </c>
      <c r="E24" s="10"/>
      <c r="F24" s="10"/>
    </row>
    <row r="25" spans="1:6" s="4" customFormat="1" ht="12.75" customHeight="1">
      <c r="A25" s="11" t="s">
        <v>14</v>
      </c>
      <c r="B25" s="11" t="s">
        <v>138</v>
      </c>
      <c r="C25" s="194">
        <v>31.4981949458484</v>
      </c>
      <c r="E25" s="10"/>
      <c r="F25" s="10"/>
    </row>
    <row r="26" spans="1:6" s="4" customFormat="1" ht="12.75" customHeight="1">
      <c r="A26" s="11" t="s">
        <v>97</v>
      </c>
      <c r="B26" s="11" t="s">
        <v>155</v>
      </c>
      <c r="C26" s="194">
        <v>33.114543114543103</v>
      </c>
      <c r="E26" s="10"/>
      <c r="F26" s="10"/>
    </row>
    <row r="27" spans="1:6" s="4" customFormat="1" ht="19.5" customHeight="1">
      <c r="A27" s="11" t="s">
        <v>18</v>
      </c>
      <c r="B27" s="11" t="s">
        <v>152</v>
      </c>
      <c r="C27" s="194">
        <v>33.195252130964697</v>
      </c>
      <c r="E27" s="10"/>
      <c r="F27" s="10"/>
    </row>
    <row r="28" spans="1:6" s="4" customFormat="1" ht="12.75" customHeight="1">
      <c r="A28" s="11" t="s">
        <v>17</v>
      </c>
      <c r="B28" s="11" t="s">
        <v>145</v>
      </c>
      <c r="C28" s="194">
        <v>33.253975002125699</v>
      </c>
      <c r="E28" s="10"/>
      <c r="F28" s="10"/>
    </row>
    <row r="29" spans="1:6" s="4" customFormat="1" ht="12.75" customHeight="1">
      <c r="A29" s="11" t="s">
        <v>25</v>
      </c>
      <c r="B29" s="11" t="s">
        <v>143</v>
      </c>
      <c r="C29" s="194">
        <v>33.471845318860197</v>
      </c>
      <c r="E29" s="10"/>
      <c r="F29" s="10"/>
    </row>
    <row r="30" spans="1:6" s="4" customFormat="1" ht="12.75" customHeight="1">
      <c r="A30" s="11" t="s">
        <v>12</v>
      </c>
      <c r="B30" s="11" t="s">
        <v>147</v>
      </c>
      <c r="C30" s="194">
        <v>34.216234729992003</v>
      </c>
      <c r="E30" s="10"/>
      <c r="F30" s="10"/>
    </row>
    <row r="31" spans="1:6" s="4" customFormat="1" ht="12.75" customHeight="1">
      <c r="A31" s="11" t="s">
        <v>27</v>
      </c>
      <c r="B31" s="11" t="s">
        <v>158</v>
      </c>
      <c r="C31" s="194">
        <v>34.5913329676358</v>
      </c>
      <c r="E31" s="10"/>
      <c r="F31" s="10"/>
    </row>
    <row r="32" spans="1:6" s="4" customFormat="1" ht="19.5" customHeight="1">
      <c r="A32" s="11" t="s">
        <v>23</v>
      </c>
      <c r="B32" s="11" t="s">
        <v>148</v>
      </c>
      <c r="C32" s="194">
        <v>35.079098373648698</v>
      </c>
      <c r="E32" s="10"/>
      <c r="F32" s="10"/>
    </row>
    <row r="33" spans="1:6" s="4" customFormat="1" ht="12.75" customHeight="1">
      <c r="A33" s="11" t="s">
        <v>21</v>
      </c>
      <c r="B33" s="11" t="s">
        <v>144</v>
      </c>
      <c r="C33" s="194">
        <v>37.866381315715998</v>
      </c>
      <c r="E33" s="10"/>
      <c r="F33" s="10"/>
    </row>
    <row r="34" spans="1:6" s="4" customFormat="1" ht="12.75" customHeight="1">
      <c r="A34" s="11" t="s">
        <v>4</v>
      </c>
      <c r="B34" s="11" t="s">
        <v>139</v>
      </c>
      <c r="C34" s="194">
        <v>39.705079191698502</v>
      </c>
      <c r="E34" s="10"/>
      <c r="F34" s="10"/>
    </row>
    <row r="35" spans="1:6" s="4" customFormat="1" ht="12.75" customHeight="1">
      <c r="A35" s="11" t="s">
        <v>24</v>
      </c>
      <c r="B35" s="11" t="s">
        <v>142</v>
      </c>
      <c r="C35" s="194">
        <v>40.354974311069597</v>
      </c>
      <c r="E35" s="10"/>
      <c r="F35" s="10"/>
    </row>
    <row r="36" spans="1:6" s="4" customFormat="1" ht="12.75" customHeight="1">
      <c r="A36" s="11" t="s">
        <v>26</v>
      </c>
      <c r="B36" s="11" t="s">
        <v>159</v>
      </c>
      <c r="C36" s="194">
        <v>40.505252626313201</v>
      </c>
      <c r="E36" s="10"/>
      <c r="F36" s="10"/>
    </row>
    <row r="37" spans="1:6" s="4" customFormat="1" ht="19.5" customHeight="1">
      <c r="A37" s="11" t="s">
        <v>10</v>
      </c>
      <c r="B37" s="11" t="s">
        <v>161</v>
      </c>
      <c r="C37" s="194">
        <v>40.579071134626702</v>
      </c>
      <c r="E37" s="10"/>
      <c r="F37" s="10"/>
    </row>
    <row r="38" spans="1:6" s="4" customFormat="1" ht="12.75" customHeight="1">
      <c r="A38" s="11" t="s">
        <v>28</v>
      </c>
      <c r="B38" s="11" t="s">
        <v>153</v>
      </c>
      <c r="C38" s="194">
        <v>46.029145468655699</v>
      </c>
      <c r="E38" s="10"/>
      <c r="F38" s="10"/>
    </row>
    <row r="39" spans="1:6" s="4" customFormat="1" ht="12.75">
      <c r="A39" s="78" t="s">
        <v>19</v>
      </c>
      <c r="B39" s="78" t="s">
        <v>137</v>
      </c>
      <c r="C39" s="195">
        <v>48.0397148676171</v>
      </c>
    </row>
    <row r="40" spans="1:6" ht="12.75" customHeight="1">
      <c r="A40" s="4"/>
      <c r="B40" s="4"/>
      <c r="C40" s="52"/>
      <c r="D40" s="190"/>
    </row>
    <row r="41" spans="1:6" ht="10.5" customHeight="1">
      <c r="A41" s="278" t="str">
        <f>'Metadata Text'!B7</f>
        <v>© Crown Copyright 2018</v>
      </c>
      <c r="B41" s="278"/>
      <c r="C41" s="190"/>
    </row>
  </sheetData>
  <sortState ref="A8:C39">
    <sortCondition ref="C8:C39"/>
  </sortState>
  <mergeCells count="2">
    <mergeCell ref="A1:I1"/>
    <mergeCell ref="A41:B41"/>
  </mergeCells>
  <hyperlinks>
    <hyperlink ref="J1" location="CONTENTS" display="back to contents"/>
  </hyperlink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53"/>
  <sheetViews>
    <sheetView showGridLines="0" zoomScaleNormal="100" workbookViewId="0">
      <selection sqref="A1:O1"/>
    </sheetView>
  </sheetViews>
  <sheetFormatPr defaultColWidth="9.28515625" defaultRowHeight="15"/>
  <cols>
    <col min="1" max="1" width="29.7109375" style="227" customWidth="1"/>
    <col min="2" max="3" width="8.28515625" style="196" customWidth="1"/>
    <col min="4" max="18" width="7.7109375" style="196" customWidth="1"/>
    <col min="19" max="236" width="9.28515625" style="196"/>
    <col min="237" max="237" width="56.28515625" style="196" customWidth="1"/>
    <col min="238" max="247" width="10.7109375" style="196" customWidth="1"/>
    <col min="248" max="248" width="10.42578125" style="196" customWidth="1"/>
    <col min="249" max="249" width="10.28515625" style="196" customWidth="1"/>
    <col min="250" max="250" width="9.28515625" style="196"/>
    <col min="251" max="251" width="10.28515625" style="196" customWidth="1"/>
    <col min="252" max="492" width="9.28515625" style="196"/>
    <col min="493" max="493" width="56.28515625" style="196" customWidth="1"/>
    <col min="494" max="503" width="10.7109375" style="196" customWidth="1"/>
    <col min="504" max="504" width="10.42578125" style="196" customWidth="1"/>
    <col min="505" max="505" width="10.28515625" style="196" customWidth="1"/>
    <col min="506" max="506" width="9.28515625" style="196"/>
    <col min="507" max="507" width="10.28515625" style="196" customWidth="1"/>
    <col min="508" max="748" width="9.28515625" style="196"/>
    <col min="749" max="749" width="56.28515625" style="196" customWidth="1"/>
    <col min="750" max="759" width="10.7109375" style="196" customWidth="1"/>
    <col min="760" max="760" width="10.42578125" style="196" customWidth="1"/>
    <col min="761" max="761" width="10.28515625" style="196" customWidth="1"/>
    <col min="762" max="762" width="9.28515625" style="196"/>
    <col min="763" max="763" width="10.28515625" style="196" customWidth="1"/>
    <col min="764" max="1004" width="9.28515625" style="196"/>
    <col min="1005" max="1005" width="56.28515625" style="196" customWidth="1"/>
    <col min="1006" max="1015" width="10.7109375" style="196" customWidth="1"/>
    <col min="1016" max="1016" width="10.42578125" style="196" customWidth="1"/>
    <col min="1017" max="1017" width="10.28515625" style="196" customWidth="1"/>
    <col min="1018" max="1018" width="9.28515625" style="196"/>
    <col min="1019" max="1019" width="10.28515625" style="196" customWidth="1"/>
    <col min="1020" max="1260" width="9.28515625" style="196"/>
    <col min="1261" max="1261" width="56.28515625" style="196" customWidth="1"/>
    <col min="1262" max="1271" width="10.7109375" style="196" customWidth="1"/>
    <col min="1272" max="1272" width="10.42578125" style="196" customWidth="1"/>
    <col min="1273" max="1273" width="10.28515625" style="196" customWidth="1"/>
    <col min="1274" max="1274" width="9.28515625" style="196"/>
    <col min="1275" max="1275" width="10.28515625" style="196" customWidth="1"/>
    <col min="1276" max="1516" width="9.28515625" style="196"/>
    <col min="1517" max="1517" width="56.28515625" style="196" customWidth="1"/>
    <col min="1518" max="1527" width="10.7109375" style="196" customWidth="1"/>
    <col min="1528" max="1528" width="10.42578125" style="196" customWidth="1"/>
    <col min="1529" max="1529" width="10.28515625" style="196" customWidth="1"/>
    <col min="1530" max="1530" width="9.28515625" style="196"/>
    <col min="1531" max="1531" width="10.28515625" style="196" customWidth="1"/>
    <col min="1532" max="1772" width="9.28515625" style="196"/>
    <col min="1773" max="1773" width="56.28515625" style="196" customWidth="1"/>
    <col min="1774" max="1783" width="10.7109375" style="196" customWidth="1"/>
    <col min="1784" max="1784" width="10.42578125" style="196" customWidth="1"/>
    <col min="1785" max="1785" width="10.28515625" style="196" customWidth="1"/>
    <col min="1786" max="1786" width="9.28515625" style="196"/>
    <col min="1787" max="1787" width="10.28515625" style="196" customWidth="1"/>
    <col min="1788" max="2028" width="9.28515625" style="196"/>
    <col min="2029" max="2029" width="56.28515625" style="196" customWidth="1"/>
    <col min="2030" max="2039" width="10.7109375" style="196" customWidth="1"/>
    <col min="2040" max="2040" width="10.42578125" style="196" customWidth="1"/>
    <col min="2041" max="2041" width="10.28515625" style="196" customWidth="1"/>
    <col min="2042" max="2042" width="9.28515625" style="196"/>
    <col min="2043" max="2043" width="10.28515625" style="196" customWidth="1"/>
    <col min="2044" max="2284" width="9.28515625" style="196"/>
    <col min="2285" max="2285" width="56.28515625" style="196" customWidth="1"/>
    <col min="2286" max="2295" width="10.7109375" style="196" customWidth="1"/>
    <col min="2296" max="2296" width="10.42578125" style="196" customWidth="1"/>
    <col min="2297" max="2297" width="10.28515625" style="196" customWidth="1"/>
    <col min="2298" max="2298" width="9.28515625" style="196"/>
    <col min="2299" max="2299" width="10.28515625" style="196" customWidth="1"/>
    <col min="2300" max="2540" width="9.28515625" style="196"/>
    <col min="2541" max="2541" width="56.28515625" style="196" customWidth="1"/>
    <col min="2542" max="2551" width="10.7109375" style="196" customWidth="1"/>
    <col min="2552" max="2552" width="10.42578125" style="196" customWidth="1"/>
    <col min="2553" max="2553" width="10.28515625" style="196" customWidth="1"/>
    <col min="2554" max="2554" width="9.28515625" style="196"/>
    <col min="2555" max="2555" width="10.28515625" style="196" customWidth="1"/>
    <col min="2556" max="2796" width="9.28515625" style="196"/>
    <col min="2797" max="2797" width="56.28515625" style="196" customWidth="1"/>
    <col min="2798" max="2807" width="10.7109375" style="196" customWidth="1"/>
    <col min="2808" max="2808" width="10.42578125" style="196" customWidth="1"/>
    <col min="2809" max="2809" width="10.28515625" style="196" customWidth="1"/>
    <col min="2810" max="2810" width="9.28515625" style="196"/>
    <col min="2811" max="2811" width="10.28515625" style="196" customWidth="1"/>
    <col min="2812" max="3052" width="9.28515625" style="196"/>
    <col min="3053" max="3053" width="56.28515625" style="196" customWidth="1"/>
    <col min="3054" max="3063" width="10.7109375" style="196" customWidth="1"/>
    <col min="3064" max="3064" width="10.42578125" style="196" customWidth="1"/>
    <col min="3065" max="3065" width="10.28515625" style="196" customWidth="1"/>
    <col min="3066" max="3066" width="9.28515625" style="196"/>
    <col min="3067" max="3067" width="10.28515625" style="196" customWidth="1"/>
    <col min="3068" max="3308" width="9.28515625" style="196"/>
    <col min="3309" max="3309" width="56.28515625" style="196" customWidth="1"/>
    <col min="3310" max="3319" width="10.7109375" style="196" customWidth="1"/>
    <col min="3320" max="3320" width="10.42578125" style="196" customWidth="1"/>
    <col min="3321" max="3321" width="10.28515625" style="196" customWidth="1"/>
    <col min="3322" max="3322" width="9.28515625" style="196"/>
    <col min="3323" max="3323" width="10.28515625" style="196" customWidth="1"/>
    <col min="3324" max="3564" width="9.28515625" style="196"/>
    <col min="3565" max="3565" width="56.28515625" style="196" customWidth="1"/>
    <col min="3566" max="3575" width="10.7109375" style="196" customWidth="1"/>
    <col min="3576" max="3576" width="10.42578125" style="196" customWidth="1"/>
    <col min="3577" max="3577" width="10.28515625" style="196" customWidth="1"/>
    <col min="3578" max="3578" width="9.28515625" style="196"/>
    <col min="3579" max="3579" width="10.28515625" style="196" customWidth="1"/>
    <col min="3580" max="3820" width="9.28515625" style="196"/>
    <col min="3821" max="3821" width="56.28515625" style="196" customWidth="1"/>
    <col min="3822" max="3831" width="10.7109375" style="196" customWidth="1"/>
    <col min="3832" max="3832" width="10.42578125" style="196" customWidth="1"/>
    <col min="3833" max="3833" width="10.28515625" style="196" customWidth="1"/>
    <col min="3834" max="3834" width="9.28515625" style="196"/>
    <col min="3835" max="3835" width="10.28515625" style="196" customWidth="1"/>
    <col min="3836" max="4076" width="9.28515625" style="196"/>
    <col min="4077" max="4077" width="56.28515625" style="196" customWidth="1"/>
    <col min="4078" max="4087" width="10.7109375" style="196" customWidth="1"/>
    <col min="4088" max="4088" width="10.42578125" style="196" customWidth="1"/>
    <col min="4089" max="4089" width="10.28515625" style="196" customWidth="1"/>
    <col min="4090" max="4090" width="9.28515625" style="196"/>
    <col min="4091" max="4091" width="10.28515625" style="196" customWidth="1"/>
    <col min="4092" max="4332" width="9.28515625" style="196"/>
    <col min="4333" max="4333" width="56.28515625" style="196" customWidth="1"/>
    <col min="4334" max="4343" width="10.7109375" style="196" customWidth="1"/>
    <col min="4344" max="4344" width="10.42578125" style="196" customWidth="1"/>
    <col min="4345" max="4345" width="10.28515625" style="196" customWidth="1"/>
    <col min="4346" max="4346" width="9.28515625" style="196"/>
    <col min="4347" max="4347" width="10.28515625" style="196" customWidth="1"/>
    <col min="4348" max="4588" width="9.28515625" style="196"/>
    <col min="4589" max="4589" width="56.28515625" style="196" customWidth="1"/>
    <col min="4590" max="4599" width="10.7109375" style="196" customWidth="1"/>
    <col min="4600" max="4600" width="10.42578125" style="196" customWidth="1"/>
    <col min="4601" max="4601" width="10.28515625" style="196" customWidth="1"/>
    <col min="4602" max="4602" width="9.28515625" style="196"/>
    <col min="4603" max="4603" width="10.28515625" style="196" customWidth="1"/>
    <col min="4604" max="4844" width="9.28515625" style="196"/>
    <col min="4845" max="4845" width="56.28515625" style="196" customWidth="1"/>
    <col min="4846" max="4855" width="10.7109375" style="196" customWidth="1"/>
    <col min="4856" max="4856" width="10.42578125" style="196" customWidth="1"/>
    <col min="4857" max="4857" width="10.28515625" style="196" customWidth="1"/>
    <col min="4858" max="4858" width="9.28515625" style="196"/>
    <col min="4859" max="4859" width="10.28515625" style="196" customWidth="1"/>
    <col min="4860" max="5100" width="9.28515625" style="196"/>
    <col min="5101" max="5101" width="56.28515625" style="196" customWidth="1"/>
    <col min="5102" max="5111" width="10.7109375" style="196" customWidth="1"/>
    <col min="5112" max="5112" width="10.42578125" style="196" customWidth="1"/>
    <col min="5113" max="5113" width="10.28515625" style="196" customWidth="1"/>
    <col min="5114" max="5114" width="9.28515625" style="196"/>
    <col min="5115" max="5115" width="10.28515625" style="196" customWidth="1"/>
    <col min="5116" max="5356" width="9.28515625" style="196"/>
    <col min="5357" max="5357" width="56.28515625" style="196" customWidth="1"/>
    <col min="5358" max="5367" width="10.7109375" style="196" customWidth="1"/>
    <col min="5368" max="5368" width="10.42578125" style="196" customWidth="1"/>
    <col min="5369" max="5369" width="10.28515625" style="196" customWidth="1"/>
    <col min="5370" max="5370" width="9.28515625" style="196"/>
    <col min="5371" max="5371" width="10.28515625" style="196" customWidth="1"/>
    <col min="5372" max="5612" width="9.28515625" style="196"/>
    <col min="5613" max="5613" width="56.28515625" style="196" customWidth="1"/>
    <col min="5614" max="5623" width="10.7109375" style="196" customWidth="1"/>
    <col min="5624" max="5624" width="10.42578125" style="196" customWidth="1"/>
    <col min="5625" max="5625" width="10.28515625" style="196" customWidth="1"/>
    <col min="5626" max="5626" width="9.28515625" style="196"/>
    <col min="5627" max="5627" width="10.28515625" style="196" customWidth="1"/>
    <col min="5628" max="5868" width="9.28515625" style="196"/>
    <col min="5869" max="5869" width="56.28515625" style="196" customWidth="1"/>
    <col min="5870" max="5879" width="10.7109375" style="196" customWidth="1"/>
    <col min="5880" max="5880" width="10.42578125" style="196" customWidth="1"/>
    <col min="5881" max="5881" width="10.28515625" style="196" customWidth="1"/>
    <col min="5882" max="5882" width="9.28515625" style="196"/>
    <col min="5883" max="5883" width="10.28515625" style="196" customWidth="1"/>
    <col min="5884" max="6124" width="9.28515625" style="196"/>
    <col min="6125" max="6125" width="56.28515625" style="196" customWidth="1"/>
    <col min="6126" max="6135" width="10.7109375" style="196" customWidth="1"/>
    <col min="6136" max="6136" width="10.42578125" style="196" customWidth="1"/>
    <col min="6137" max="6137" width="10.28515625" style="196" customWidth="1"/>
    <col min="6138" max="6138" width="9.28515625" style="196"/>
    <col min="6139" max="6139" width="10.28515625" style="196" customWidth="1"/>
    <col min="6140" max="6380" width="9.28515625" style="196"/>
    <col min="6381" max="6381" width="56.28515625" style="196" customWidth="1"/>
    <col min="6382" max="6391" width="10.7109375" style="196" customWidth="1"/>
    <col min="6392" max="6392" width="10.42578125" style="196" customWidth="1"/>
    <col min="6393" max="6393" width="10.28515625" style="196" customWidth="1"/>
    <col min="6394" max="6394" width="9.28515625" style="196"/>
    <col min="6395" max="6395" width="10.28515625" style="196" customWidth="1"/>
    <col min="6396" max="6636" width="9.28515625" style="196"/>
    <col min="6637" max="6637" width="56.28515625" style="196" customWidth="1"/>
    <col min="6638" max="6647" width="10.7109375" style="196" customWidth="1"/>
    <col min="6648" max="6648" width="10.42578125" style="196" customWidth="1"/>
    <col min="6649" max="6649" width="10.28515625" style="196" customWidth="1"/>
    <col min="6650" max="6650" width="9.28515625" style="196"/>
    <col min="6651" max="6651" width="10.28515625" style="196" customWidth="1"/>
    <col min="6652" max="6892" width="9.28515625" style="196"/>
    <col min="6893" max="6893" width="56.28515625" style="196" customWidth="1"/>
    <col min="6894" max="6903" width="10.7109375" style="196" customWidth="1"/>
    <col min="6904" max="6904" width="10.42578125" style="196" customWidth="1"/>
    <col min="6905" max="6905" width="10.28515625" style="196" customWidth="1"/>
    <col min="6906" max="6906" width="9.28515625" style="196"/>
    <col min="6907" max="6907" width="10.28515625" style="196" customWidth="1"/>
    <col min="6908" max="7148" width="9.28515625" style="196"/>
    <col min="7149" max="7149" width="56.28515625" style="196" customWidth="1"/>
    <col min="7150" max="7159" width="10.7109375" style="196" customWidth="1"/>
    <col min="7160" max="7160" width="10.42578125" style="196" customWidth="1"/>
    <col min="7161" max="7161" width="10.28515625" style="196" customWidth="1"/>
    <col min="7162" max="7162" width="9.28515625" style="196"/>
    <col min="7163" max="7163" width="10.28515625" style="196" customWidth="1"/>
    <col min="7164" max="7404" width="9.28515625" style="196"/>
    <col min="7405" max="7405" width="56.28515625" style="196" customWidth="1"/>
    <col min="7406" max="7415" width="10.7109375" style="196" customWidth="1"/>
    <col min="7416" max="7416" width="10.42578125" style="196" customWidth="1"/>
    <col min="7417" max="7417" width="10.28515625" style="196" customWidth="1"/>
    <col min="7418" max="7418" width="9.28515625" style="196"/>
    <col min="7419" max="7419" width="10.28515625" style="196" customWidth="1"/>
    <col min="7420" max="7660" width="9.28515625" style="196"/>
    <col min="7661" max="7661" width="56.28515625" style="196" customWidth="1"/>
    <col min="7662" max="7671" width="10.7109375" style="196" customWidth="1"/>
    <col min="7672" max="7672" width="10.42578125" style="196" customWidth="1"/>
    <col min="7673" max="7673" width="10.28515625" style="196" customWidth="1"/>
    <col min="7674" max="7674" width="9.28515625" style="196"/>
    <col min="7675" max="7675" width="10.28515625" style="196" customWidth="1"/>
    <col min="7676" max="7916" width="9.28515625" style="196"/>
    <col min="7917" max="7917" width="56.28515625" style="196" customWidth="1"/>
    <col min="7918" max="7927" width="10.7109375" style="196" customWidth="1"/>
    <col min="7928" max="7928" width="10.42578125" style="196" customWidth="1"/>
    <col min="7929" max="7929" width="10.28515625" style="196" customWidth="1"/>
    <col min="7930" max="7930" width="9.28515625" style="196"/>
    <col min="7931" max="7931" width="10.28515625" style="196" customWidth="1"/>
    <col min="7932" max="8172" width="9.28515625" style="196"/>
    <col min="8173" max="8173" width="56.28515625" style="196" customWidth="1"/>
    <col min="8174" max="8183" width="10.7109375" style="196" customWidth="1"/>
    <col min="8184" max="8184" width="10.42578125" style="196" customWidth="1"/>
    <col min="8185" max="8185" width="10.28515625" style="196" customWidth="1"/>
    <col min="8186" max="8186" width="9.28515625" style="196"/>
    <col min="8187" max="8187" width="10.28515625" style="196" customWidth="1"/>
    <col min="8188" max="8428" width="9.28515625" style="196"/>
    <col min="8429" max="8429" width="56.28515625" style="196" customWidth="1"/>
    <col min="8430" max="8439" width="10.7109375" style="196" customWidth="1"/>
    <col min="8440" max="8440" width="10.42578125" style="196" customWidth="1"/>
    <col min="8441" max="8441" width="10.28515625" style="196" customWidth="1"/>
    <col min="8442" max="8442" width="9.28515625" style="196"/>
    <col min="8443" max="8443" width="10.28515625" style="196" customWidth="1"/>
    <col min="8444" max="8684" width="9.28515625" style="196"/>
    <col min="8685" max="8685" width="56.28515625" style="196" customWidth="1"/>
    <col min="8686" max="8695" width="10.7109375" style="196" customWidth="1"/>
    <col min="8696" max="8696" width="10.42578125" style="196" customWidth="1"/>
    <col min="8697" max="8697" width="10.28515625" style="196" customWidth="1"/>
    <col min="8698" max="8698" width="9.28515625" style="196"/>
    <col min="8699" max="8699" width="10.28515625" style="196" customWidth="1"/>
    <col min="8700" max="8940" width="9.28515625" style="196"/>
    <col min="8941" max="8941" width="56.28515625" style="196" customWidth="1"/>
    <col min="8942" max="8951" width="10.7109375" style="196" customWidth="1"/>
    <col min="8952" max="8952" width="10.42578125" style="196" customWidth="1"/>
    <col min="8953" max="8953" width="10.28515625" style="196" customWidth="1"/>
    <col min="8954" max="8954" width="9.28515625" style="196"/>
    <col min="8955" max="8955" width="10.28515625" style="196" customWidth="1"/>
    <col min="8956" max="9196" width="9.28515625" style="196"/>
    <col min="9197" max="9197" width="56.28515625" style="196" customWidth="1"/>
    <col min="9198" max="9207" width="10.7109375" style="196" customWidth="1"/>
    <col min="9208" max="9208" width="10.42578125" style="196" customWidth="1"/>
    <col min="9209" max="9209" width="10.28515625" style="196" customWidth="1"/>
    <col min="9210" max="9210" width="9.28515625" style="196"/>
    <col min="9211" max="9211" width="10.28515625" style="196" customWidth="1"/>
    <col min="9212" max="9452" width="9.28515625" style="196"/>
    <col min="9453" max="9453" width="56.28515625" style="196" customWidth="1"/>
    <col min="9454" max="9463" width="10.7109375" style="196" customWidth="1"/>
    <col min="9464" max="9464" width="10.42578125" style="196" customWidth="1"/>
    <col min="9465" max="9465" width="10.28515625" style="196" customWidth="1"/>
    <col min="9466" max="9466" width="9.28515625" style="196"/>
    <col min="9467" max="9467" width="10.28515625" style="196" customWidth="1"/>
    <col min="9468" max="9708" width="9.28515625" style="196"/>
    <col min="9709" max="9709" width="56.28515625" style="196" customWidth="1"/>
    <col min="9710" max="9719" width="10.7109375" style="196" customWidth="1"/>
    <col min="9720" max="9720" width="10.42578125" style="196" customWidth="1"/>
    <col min="9721" max="9721" width="10.28515625" style="196" customWidth="1"/>
    <col min="9722" max="9722" width="9.28515625" style="196"/>
    <col min="9723" max="9723" width="10.28515625" style="196" customWidth="1"/>
    <col min="9724" max="9964" width="9.28515625" style="196"/>
    <col min="9965" max="9965" width="56.28515625" style="196" customWidth="1"/>
    <col min="9966" max="9975" width="10.7109375" style="196" customWidth="1"/>
    <col min="9976" max="9976" width="10.42578125" style="196" customWidth="1"/>
    <col min="9977" max="9977" width="10.28515625" style="196" customWidth="1"/>
    <col min="9978" max="9978" width="9.28515625" style="196"/>
    <col min="9979" max="9979" width="10.28515625" style="196" customWidth="1"/>
    <col min="9980" max="10220" width="9.28515625" style="196"/>
    <col min="10221" max="10221" width="56.28515625" style="196" customWidth="1"/>
    <col min="10222" max="10231" width="10.7109375" style="196" customWidth="1"/>
    <col min="10232" max="10232" width="10.42578125" style="196" customWidth="1"/>
    <col min="10233" max="10233" width="10.28515625" style="196" customWidth="1"/>
    <col min="10234" max="10234" width="9.28515625" style="196"/>
    <col min="10235" max="10235" width="10.28515625" style="196" customWidth="1"/>
    <col min="10236" max="10476" width="9.28515625" style="196"/>
    <col min="10477" max="10477" width="56.28515625" style="196" customWidth="1"/>
    <col min="10478" max="10487" width="10.7109375" style="196" customWidth="1"/>
    <col min="10488" max="10488" width="10.42578125" style="196" customWidth="1"/>
    <col min="10489" max="10489" width="10.28515625" style="196" customWidth="1"/>
    <col min="10490" max="10490" width="9.28515625" style="196"/>
    <col min="10491" max="10491" width="10.28515625" style="196" customWidth="1"/>
    <col min="10492" max="10732" width="9.28515625" style="196"/>
    <col min="10733" max="10733" width="56.28515625" style="196" customWidth="1"/>
    <col min="10734" max="10743" width="10.7109375" style="196" customWidth="1"/>
    <col min="10744" max="10744" width="10.42578125" style="196" customWidth="1"/>
    <col min="10745" max="10745" width="10.28515625" style="196" customWidth="1"/>
    <col min="10746" max="10746" width="9.28515625" style="196"/>
    <col min="10747" max="10747" width="10.28515625" style="196" customWidth="1"/>
    <col min="10748" max="10988" width="9.28515625" style="196"/>
    <col min="10989" max="10989" width="56.28515625" style="196" customWidth="1"/>
    <col min="10990" max="10999" width="10.7109375" style="196" customWidth="1"/>
    <col min="11000" max="11000" width="10.42578125" style="196" customWidth="1"/>
    <col min="11001" max="11001" width="10.28515625" style="196" customWidth="1"/>
    <col min="11002" max="11002" width="9.28515625" style="196"/>
    <col min="11003" max="11003" width="10.28515625" style="196" customWidth="1"/>
    <col min="11004" max="11244" width="9.28515625" style="196"/>
    <col min="11245" max="11245" width="56.28515625" style="196" customWidth="1"/>
    <col min="11246" max="11255" width="10.7109375" style="196" customWidth="1"/>
    <col min="11256" max="11256" width="10.42578125" style="196" customWidth="1"/>
    <col min="11257" max="11257" width="10.28515625" style="196" customWidth="1"/>
    <col min="11258" max="11258" width="9.28515625" style="196"/>
    <col min="11259" max="11259" width="10.28515625" style="196" customWidth="1"/>
    <col min="11260" max="11500" width="9.28515625" style="196"/>
    <col min="11501" max="11501" width="56.28515625" style="196" customWidth="1"/>
    <col min="11502" max="11511" width="10.7109375" style="196" customWidth="1"/>
    <col min="11512" max="11512" width="10.42578125" style="196" customWidth="1"/>
    <col min="11513" max="11513" width="10.28515625" style="196" customWidth="1"/>
    <col min="11514" max="11514" width="9.28515625" style="196"/>
    <col min="11515" max="11515" width="10.28515625" style="196" customWidth="1"/>
    <col min="11516" max="11756" width="9.28515625" style="196"/>
    <col min="11757" max="11757" width="56.28515625" style="196" customWidth="1"/>
    <col min="11758" max="11767" width="10.7109375" style="196" customWidth="1"/>
    <col min="11768" max="11768" width="10.42578125" style="196" customWidth="1"/>
    <col min="11769" max="11769" width="10.28515625" style="196" customWidth="1"/>
    <col min="11770" max="11770" width="9.28515625" style="196"/>
    <col min="11771" max="11771" width="10.28515625" style="196" customWidth="1"/>
    <col min="11772" max="12012" width="9.28515625" style="196"/>
    <col min="12013" max="12013" width="56.28515625" style="196" customWidth="1"/>
    <col min="12014" max="12023" width="10.7109375" style="196" customWidth="1"/>
    <col min="12024" max="12024" width="10.42578125" style="196" customWidth="1"/>
    <col min="12025" max="12025" width="10.28515625" style="196" customWidth="1"/>
    <col min="12026" max="12026" width="9.28515625" style="196"/>
    <col min="12027" max="12027" width="10.28515625" style="196" customWidth="1"/>
    <col min="12028" max="12268" width="9.28515625" style="196"/>
    <col min="12269" max="12269" width="56.28515625" style="196" customWidth="1"/>
    <col min="12270" max="12279" width="10.7109375" style="196" customWidth="1"/>
    <col min="12280" max="12280" width="10.42578125" style="196" customWidth="1"/>
    <col min="12281" max="12281" width="10.28515625" style="196" customWidth="1"/>
    <col min="12282" max="12282" width="9.28515625" style="196"/>
    <col min="12283" max="12283" width="10.28515625" style="196" customWidth="1"/>
    <col min="12284" max="12524" width="9.28515625" style="196"/>
    <col min="12525" max="12525" width="56.28515625" style="196" customWidth="1"/>
    <col min="12526" max="12535" width="10.7109375" style="196" customWidth="1"/>
    <col min="12536" max="12536" width="10.42578125" style="196" customWidth="1"/>
    <col min="12537" max="12537" width="10.28515625" style="196" customWidth="1"/>
    <col min="12538" max="12538" width="9.28515625" style="196"/>
    <col min="12539" max="12539" width="10.28515625" style="196" customWidth="1"/>
    <col min="12540" max="12780" width="9.28515625" style="196"/>
    <col min="12781" max="12781" width="56.28515625" style="196" customWidth="1"/>
    <col min="12782" max="12791" width="10.7109375" style="196" customWidth="1"/>
    <col min="12792" max="12792" width="10.42578125" style="196" customWidth="1"/>
    <col min="12793" max="12793" width="10.28515625" style="196" customWidth="1"/>
    <col min="12794" max="12794" width="9.28515625" style="196"/>
    <col min="12795" max="12795" width="10.28515625" style="196" customWidth="1"/>
    <col min="12796" max="13036" width="9.28515625" style="196"/>
    <col min="13037" max="13037" width="56.28515625" style="196" customWidth="1"/>
    <col min="13038" max="13047" width="10.7109375" style="196" customWidth="1"/>
    <col min="13048" max="13048" width="10.42578125" style="196" customWidth="1"/>
    <col min="13049" max="13049" width="10.28515625" style="196" customWidth="1"/>
    <col min="13050" max="13050" width="9.28515625" style="196"/>
    <col min="13051" max="13051" width="10.28515625" style="196" customWidth="1"/>
    <col min="13052" max="13292" width="9.28515625" style="196"/>
    <col min="13293" max="13293" width="56.28515625" style="196" customWidth="1"/>
    <col min="13294" max="13303" width="10.7109375" style="196" customWidth="1"/>
    <col min="13304" max="13304" width="10.42578125" style="196" customWidth="1"/>
    <col min="13305" max="13305" width="10.28515625" style="196" customWidth="1"/>
    <col min="13306" max="13306" width="9.28515625" style="196"/>
    <col min="13307" max="13307" width="10.28515625" style="196" customWidth="1"/>
    <col min="13308" max="13548" width="9.28515625" style="196"/>
    <col min="13549" max="13549" width="56.28515625" style="196" customWidth="1"/>
    <col min="13550" max="13559" width="10.7109375" style="196" customWidth="1"/>
    <col min="13560" max="13560" width="10.42578125" style="196" customWidth="1"/>
    <col min="13561" max="13561" width="10.28515625" style="196" customWidth="1"/>
    <col min="13562" max="13562" width="9.28515625" style="196"/>
    <col min="13563" max="13563" width="10.28515625" style="196" customWidth="1"/>
    <col min="13564" max="13804" width="9.28515625" style="196"/>
    <col min="13805" max="13805" width="56.28515625" style="196" customWidth="1"/>
    <col min="13806" max="13815" width="10.7109375" style="196" customWidth="1"/>
    <col min="13816" max="13816" width="10.42578125" style="196" customWidth="1"/>
    <col min="13817" max="13817" width="10.28515625" style="196" customWidth="1"/>
    <col min="13818" max="13818" width="9.28515625" style="196"/>
    <col min="13819" max="13819" width="10.28515625" style="196" customWidth="1"/>
    <col min="13820" max="14060" width="9.28515625" style="196"/>
    <col min="14061" max="14061" width="56.28515625" style="196" customWidth="1"/>
    <col min="14062" max="14071" width="10.7109375" style="196" customWidth="1"/>
    <col min="14072" max="14072" width="10.42578125" style="196" customWidth="1"/>
    <col min="14073" max="14073" width="10.28515625" style="196" customWidth="1"/>
    <col min="14074" max="14074" width="9.28515625" style="196"/>
    <col min="14075" max="14075" width="10.28515625" style="196" customWidth="1"/>
    <col min="14076" max="14316" width="9.28515625" style="196"/>
    <col min="14317" max="14317" width="56.28515625" style="196" customWidth="1"/>
    <col min="14318" max="14327" width="10.7109375" style="196" customWidth="1"/>
    <col min="14328" max="14328" width="10.42578125" style="196" customWidth="1"/>
    <col min="14329" max="14329" width="10.28515625" style="196" customWidth="1"/>
    <col min="14330" max="14330" width="9.28515625" style="196"/>
    <col min="14331" max="14331" width="10.28515625" style="196" customWidth="1"/>
    <col min="14332" max="14572" width="9.28515625" style="196"/>
    <col min="14573" max="14573" width="56.28515625" style="196" customWidth="1"/>
    <col min="14574" max="14583" width="10.7109375" style="196" customWidth="1"/>
    <col min="14584" max="14584" width="10.42578125" style="196" customWidth="1"/>
    <col min="14585" max="14585" width="10.28515625" style="196" customWidth="1"/>
    <col min="14586" max="14586" width="9.28515625" style="196"/>
    <col min="14587" max="14587" width="10.28515625" style="196" customWidth="1"/>
    <col min="14588" max="14828" width="9.28515625" style="196"/>
    <col min="14829" max="14829" width="56.28515625" style="196" customWidth="1"/>
    <col min="14830" max="14839" width="10.7109375" style="196" customWidth="1"/>
    <col min="14840" max="14840" width="10.42578125" style="196" customWidth="1"/>
    <col min="14841" max="14841" width="10.28515625" style="196" customWidth="1"/>
    <col min="14842" max="14842" width="9.28515625" style="196"/>
    <col min="14843" max="14843" width="10.28515625" style="196" customWidth="1"/>
    <col min="14844" max="15084" width="9.28515625" style="196"/>
    <col min="15085" max="15085" width="56.28515625" style="196" customWidth="1"/>
    <col min="15086" max="15095" width="10.7109375" style="196" customWidth="1"/>
    <col min="15096" max="15096" width="10.42578125" style="196" customWidth="1"/>
    <col min="15097" max="15097" width="10.28515625" style="196" customWidth="1"/>
    <col min="15098" max="15098" width="9.28515625" style="196"/>
    <col min="15099" max="15099" width="10.28515625" style="196" customWidth="1"/>
    <col min="15100" max="15340" width="9.28515625" style="196"/>
    <col min="15341" max="15341" width="56.28515625" style="196" customWidth="1"/>
    <col min="15342" max="15351" width="10.7109375" style="196" customWidth="1"/>
    <col min="15352" max="15352" width="10.42578125" style="196" customWidth="1"/>
    <col min="15353" max="15353" width="10.28515625" style="196" customWidth="1"/>
    <col min="15354" max="15354" width="9.28515625" style="196"/>
    <col min="15355" max="15355" width="10.28515625" style="196" customWidth="1"/>
    <col min="15356" max="15596" width="9.28515625" style="196"/>
    <col min="15597" max="15597" width="56.28515625" style="196" customWidth="1"/>
    <col min="15598" max="15607" width="10.7109375" style="196" customWidth="1"/>
    <col min="15608" max="15608" width="10.42578125" style="196" customWidth="1"/>
    <col min="15609" max="15609" width="10.28515625" style="196" customWidth="1"/>
    <col min="15610" max="15610" width="9.28515625" style="196"/>
    <col min="15611" max="15611" width="10.28515625" style="196" customWidth="1"/>
    <col min="15612" max="15852" width="9.28515625" style="196"/>
    <col min="15853" max="15853" width="56.28515625" style="196" customWidth="1"/>
    <col min="15854" max="15863" width="10.7109375" style="196" customWidth="1"/>
    <col min="15864" max="15864" width="10.42578125" style="196" customWidth="1"/>
    <col min="15865" max="15865" width="10.28515625" style="196" customWidth="1"/>
    <col min="15866" max="15866" width="9.28515625" style="196"/>
    <col min="15867" max="15867" width="10.28515625" style="196" customWidth="1"/>
    <col min="15868" max="16108" width="9.28515625" style="196"/>
    <col min="16109" max="16109" width="56.28515625" style="196" customWidth="1"/>
    <col min="16110" max="16119" width="10.7109375" style="196" customWidth="1"/>
    <col min="16120" max="16120" width="10.42578125" style="196" customWidth="1"/>
    <col min="16121" max="16121" width="10.28515625" style="196" customWidth="1"/>
    <col min="16122" max="16122" width="9.28515625" style="196"/>
    <col min="16123" max="16123" width="10.28515625" style="196" customWidth="1"/>
    <col min="16124" max="16384" width="9.28515625" style="196"/>
  </cols>
  <sheetData>
    <row r="1" spans="1:18" ht="18" customHeight="1">
      <c r="A1" s="281" t="s">
        <v>216</v>
      </c>
      <c r="B1" s="281"/>
      <c r="C1" s="281"/>
      <c r="D1" s="281"/>
      <c r="E1" s="281"/>
      <c r="F1" s="281"/>
      <c r="G1" s="281"/>
      <c r="H1" s="281"/>
      <c r="I1" s="281"/>
      <c r="J1" s="281"/>
      <c r="K1" s="281"/>
      <c r="L1" s="281"/>
      <c r="M1" s="281"/>
      <c r="N1" s="281"/>
      <c r="O1" s="281"/>
      <c r="P1" s="249"/>
    </row>
    <row r="2" spans="1:18" ht="12.75" customHeight="1">
      <c r="A2" s="279"/>
      <c r="B2" s="279"/>
      <c r="C2" s="197"/>
      <c r="D2" s="198"/>
      <c r="E2" s="198"/>
      <c r="G2" s="198"/>
      <c r="H2" s="198"/>
      <c r="I2" s="198"/>
      <c r="J2" s="198"/>
      <c r="K2" s="198"/>
      <c r="L2" s="198"/>
      <c r="M2" s="198"/>
      <c r="N2" s="198"/>
      <c r="O2" s="198"/>
      <c r="P2" s="198"/>
      <c r="Q2" s="198"/>
      <c r="R2" s="198"/>
    </row>
    <row r="3" spans="1:18" ht="12.75" customHeight="1">
      <c r="A3" s="196"/>
      <c r="C3" s="198"/>
      <c r="D3" s="198"/>
      <c r="E3" s="225"/>
      <c r="H3" s="198"/>
      <c r="I3" s="198"/>
      <c r="J3" s="198"/>
      <c r="K3" s="198"/>
      <c r="L3" s="198"/>
      <c r="M3" s="198"/>
      <c r="N3" s="198"/>
      <c r="O3" s="198"/>
      <c r="P3" s="198"/>
      <c r="Q3" s="198"/>
      <c r="R3" s="198"/>
    </row>
    <row r="4" spans="1:18">
      <c r="A4" s="226"/>
      <c r="B4" s="198"/>
      <c r="C4" s="198"/>
      <c r="D4" s="198"/>
      <c r="E4" s="198"/>
      <c r="H4" s="198"/>
      <c r="I4" s="198"/>
      <c r="J4" s="198"/>
      <c r="K4" s="198"/>
      <c r="L4" s="198"/>
      <c r="M4" s="198"/>
      <c r="N4" s="198"/>
      <c r="O4" s="198"/>
      <c r="P4" s="198"/>
      <c r="Q4" s="198"/>
      <c r="R4" s="198"/>
    </row>
    <row r="5" spans="1:18">
      <c r="G5" s="198"/>
      <c r="H5" s="198"/>
      <c r="I5" s="198"/>
      <c r="J5" s="198"/>
      <c r="K5" s="198"/>
      <c r="L5" s="198"/>
      <c r="M5" s="198"/>
      <c r="N5" s="198"/>
      <c r="O5" s="198"/>
      <c r="P5" s="198"/>
      <c r="Q5" s="198"/>
      <c r="R5" s="198"/>
    </row>
    <row r="6" spans="1:18">
      <c r="G6" s="198"/>
      <c r="H6" s="198"/>
      <c r="I6" s="198"/>
      <c r="J6" s="198"/>
      <c r="K6" s="198"/>
      <c r="L6" s="198"/>
      <c r="M6" s="198"/>
      <c r="N6" s="198"/>
      <c r="O6" s="198"/>
      <c r="P6" s="198"/>
      <c r="Q6" s="198"/>
      <c r="R6" s="198"/>
    </row>
    <row r="48" spans="1:1">
      <c r="A48" s="241" t="s">
        <v>217</v>
      </c>
    </row>
    <row r="49" spans="1:12">
      <c r="A49" s="282" t="s">
        <v>219</v>
      </c>
      <c r="B49" s="282"/>
      <c r="C49" s="282"/>
      <c r="D49" s="282"/>
      <c r="E49" s="282"/>
      <c r="F49" s="282"/>
      <c r="G49" s="282"/>
      <c r="H49" s="242"/>
      <c r="I49" s="242"/>
      <c r="J49" s="242"/>
      <c r="K49" s="242"/>
      <c r="L49" s="242"/>
    </row>
    <row r="50" spans="1:12">
      <c r="A50" s="282" t="s">
        <v>218</v>
      </c>
      <c r="B50" s="282"/>
      <c r="C50" s="282"/>
      <c r="D50" s="282"/>
      <c r="E50" s="282"/>
    </row>
    <row r="51" spans="1:12" ht="15.75">
      <c r="A51" s="240"/>
    </row>
    <row r="53" spans="1:12">
      <c r="A53" s="280" t="s">
        <v>197</v>
      </c>
      <c r="B53" s="280"/>
    </row>
  </sheetData>
  <mergeCells count="5">
    <mergeCell ref="A2:B2"/>
    <mergeCell ref="A53:B53"/>
    <mergeCell ref="A1:O1"/>
    <mergeCell ref="A50:E50"/>
    <mergeCell ref="A49:G49"/>
  </mergeCell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K44"/>
  <sheetViews>
    <sheetView showGridLines="0" zoomScaleNormal="100" workbookViewId="0">
      <selection sqref="A1:J1"/>
    </sheetView>
  </sheetViews>
  <sheetFormatPr defaultColWidth="9.28515625" defaultRowHeight="15"/>
  <cols>
    <col min="1" max="1" width="29.7109375" style="227" customWidth="1"/>
    <col min="2" max="5" width="15" style="196" customWidth="1"/>
    <col min="6" max="8" width="7.7109375" style="196" customWidth="1"/>
    <col min="9" max="226" width="9.28515625" style="196"/>
    <col min="227" max="227" width="56.28515625" style="196" customWidth="1"/>
    <col min="228" max="237" width="10.7109375" style="196" customWidth="1"/>
    <col min="238" max="238" width="10.42578125" style="196" customWidth="1"/>
    <col min="239" max="239" width="10.28515625" style="196" customWidth="1"/>
    <col min="240" max="240" width="9.28515625" style="196"/>
    <col min="241" max="241" width="10.28515625" style="196" customWidth="1"/>
    <col min="242" max="482" width="9.28515625" style="196"/>
    <col min="483" max="483" width="56.28515625" style="196" customWidth="1"/>
    <col min="484" max="493" width="10.7109375" style="196" customWidth="1"/>
    <col min="494" max="494" width="10.42578125" style="196" customWidth="1"/>
    <col min="495" max="495" width="10.28515625" style="196" customWidth="1"/>
    <col min="496" max="496" width="9.28515625" style="196"/>
    <col min="497" max="497" width="10.28515625" style="196" customWidth="1"/>
    <col min="498" max="738" width="9.28515625" style="196"/>
    <col min="739" max="739" width="56.28515625" style="196" customWidth="1"/>
    <col min="740" max="749" width="10.7109375" style="196" customWidth="1"/>
    <col min="750" max="750" width="10.42578125" style="196" customWidth="1"/>
    <col min="751" max="751" width="10.28515625" style="196" customWidth="1"/>
    <col min="752" max="752" width="9.28515625" style="196"/>
    <col min="753" max="753" width="10.28515625" style="196" customWidth="1"/>
    <col min="754" max="994" width="9.28515625" style="196"/>
    <col min="995" max="995" width="56.28515625" style="196" customWidth="1"/>
    <col min="996" max="1005" width="10.7109375" style="196" customWidth="1"/>
    <col min="1006" max="1006" width="10.42578125" style="196" customWidth="1"/>
    <col min="1007" max="1007" width="10.28515625" style="196" customWidth="1"/>
    <col min="1008" max="1008" width="9.28515625" style="196"/>
    <col min="1009" max="1009" width="10.28515625" style="196" customWidth="1"/>
    <col min="1010" max="1250" width="9.28515625" style="196"/>
    <col min="1251" max="1251" width="56.28515625" style="196" customWidth="1"/>
    <col min="1252" max="1261" width="10.7109375" style="196" customWidth="1"/>
    <col min="1262" max="1262" width="10.42578125" style="196" customWidth="1"/>
    <col min="1263" max="1263" width="10.28515625" style="196" customWidth="1"/>
    <col min="1264" max="1264" width="9.28515625" style="196"/>
    <col min="1265" max="1265" width="10.28515625" style="196" customWidth="1"/>
    <col min="1266" max="1506" width="9.28515625" style="196"/>
    <col min="1507" max="1507" width="56.28515625" style="196" customWidth="1"/>
    <col min="1508" max="1517" width="10.7109375" style="196" customWidth="1"/>
    <col min="1518" max="1518" width="10.42578125" style="196" customWidth="1"/>
    <col min="1519" max="1519" width="10.28515625" style="196" customWidth="1"/>
    <col min="1520" max="1520" width="9.28515625" style="196"/>
    <col min="1521" max="1521" width="10.28515625" style="196" customWidth="1"/>
    <col min="1522" max="1762" width="9.28515625" style="196"/>
    <col min="1763" max="1763" width="56.28515625" style="196" customWidth="1"/>
    <col min="1764" max="1773" width="10.7109375" style="196" customWidth="1"/>
    <col min="1774" max="1774" width="10.42578125" style="196" customWidth="1"/>
    <col min="1775" max="1775" width="10.28515625" style="196" customWidth="1"/>
    <col min="1776" max="1776" width="9.28515625" style="196"/>
    <col min="1777" max="1777" width="10.28515625" style="196" customWidth="1"/>
    <col min="1778" max="2018" width="9.28515625" style="196"/>
    <col min="2019" max="2019" width="56.28515625" style="196" customWidth="1"/>
    <col min="2020" max="2029" width="10.7109375" style="196" customWidth="1"/>
    <col min="2030" max="2030" width="10.42578125" style="196" customWidth="1"/>
    <col min="2031" max="2031" width="10.28515625" style="196" customWidth="1"/>
    <col min="2032" max="2032" width="9.28515625" style="196"/>
    <col min="2033" max="2033" width="10.28515625" style="196" customWidth="1"/>
    <col min="2034" max="2274" width="9.28515625" style="196"/>
    <col min="2275" max="2275" width="56.28515625" style="196" customWidth="1"/>
    <col min="2276" max="2285" width="10.7109375" style="196" customWidth="1"/>
    <col min="2286" max="2286" width="10.42578125" style="196" customWidth="1"/>
    <col min="2287" max="2287" width="10.28515625" style="196" customWidth="1"/>
    <col min="2288" max="2288" width="9.28515625" style="196"/>
    <col min="2289" max="2289" width="10.28515625" style="196" customWidth="1"/>
    <col min="2290" max="2530" width="9.28515625" style="196"/>
    <col min="2531" max="2531" width="56.28515625" style="196" customWidth="1"/>
    <col min="2532" max="2541" width="10.7109375" style="196" customWidth="1"/>
    <col min="2542" max="2542" width="10.42578125" style="196" customWidth="1"/>
    <col min="2543" max="2543" width="10.28515625" style="196" customWidth="1"/>
    <col min="2544" max="2544" width="9.28515625" style="196"/>
    <col min="2545" max="2545" width="10.28515625" style="196" customWidth="1"/>
    <col min="2546" max="2786" width="9.28515625" style="196"/>
    <col min="2787" max="2787" width="56.28515625" style="196" customWidth="1"/>
    <col min="2788" max="2797" width="10.7109375" style="196" customWidth="1"/>
    <col min="2798" max="2798" width="10.42578125" style="196" customWidth="1"/>
    <col min="2799" max="2799" width="10.28515625" style="196" customWidth="1"/>
    <col min="2800" max="2800" width="9.28515625" style="196"/>
    <col min="2801" max="2801" width="10.28515625" style="196" customWidth="1"/>
    <col min="2802" max="3042" width="9.28515625" style="196"/>
    <col min="3043" max="3043" width="56.28515625" style="196" customWidth="1"/>
    <col min="3044" max="3053" width="10.7109375" style="196" customWidth="1"/>
    <col min="3054" max="3054" width="10.42578125" style="196" customWidth="1"/>
    <col min="3055" max="3055" width="10.28515625" style="196" customWidth="1"/>
    <col min="3056" max="3056" width="9.28515625" style="196"/>
    <col min="3057" max="3057" width="10.28515625" style="196" customWidth="1"/>
    <col min="3058" max="3298" width="9.28515625" style="196"/>
    <col min="3299" max="3299" width="56.28515625" style="196" customWidth="1"/>
    <col min="3300" max="3309" width="10.7109375" style="196" customWidth="1"/>
    <col min="3310" max="3310" width="10.42578125" style="196" customWidth="1"/>
    <col min="3311" max="3311" width="10.28515625" style="196" customWidth="1"/>
    <col min="3312" max="3312" width="9.28515625" style="196"/>
    <col min="3313" max="3313" width="10.28515625" style="196" customWidth="1"/>
    <col min="3314" max="3554" width="9.28515625" style="196"/>
    <col min="3555" max="3555" width="56.28515625" style="196" customWidth="1"/>
    <col min="3556" max="3565" width="10.7109375" style="196" customWidth="1"/>
    <col min="3566" max="3566" width="10.42578125" style="196" customWidth="1"/>
    <col min="3567" max="3567" width="10.28515625" style="196" customWidth="1"/>
    <col min="3568" max="3568" width="9.28515625" style="196"/>
    <col min="3569" max="3569" width="10.28515625" style="196" customWidth="1"/>
    <col min="3570" max="3810" width="9.28515625" style="196"/>
    <col min="3811" max="3811" width="56.28515625" style="196" customWidth="1"/>
    <col min="3812" max="3821" width="10.7109375" style="196" customWidth="1"/>
    <col min="3822" max="3822" width="10.42578125" style="196" customWidth="1"/>
    <col min="3823" max="3823" width="10.28515625" style="196" customWidth="1"/>
    <col min="3824" max="3824" width="9.28515625" style="196"/>
    <col min="3825" max="3825" width="10.28515625" style="196" customWidth="1"/>
    <col min="3826" max="4066" width="9.28515625" style="196"/>
    <col min="4067" max="4067" width="56.28515625" style="196" customWidth="1"/>
    <col min="4068" max="4077" width="10.7109375" style="196" customWidth="1"/>
    <col min="4078" max="4078" width="10.42578125" style="196" customWidth="1"/>
    <col min="4079" max="4079" width="10.28515625" style="196" customWidth="1"/>
    <col min="4080" max="4080" width="9.28515625" style="196"/>
    <col min="4081" max="4081" width="10.28515625" style="196" customWidth="1"/>
    <col min="4082" max="4322" width="9.28515625" style="196"/>
    <col min="4323" max="4323" width="56.28515625" style="196" customWidth="1"/>
    <col min="4324" max="4333" width="10.7109375" style="196" customWidth="1"/>
    <col min="4334" max="4334" width="10.42578125" style="196" customWidth="1"/>
    <col min="4335" max="4335" width="10.28515625" style="196" customWidth="1"/>
    <col min="4336" max="4336" width="9.28515625" style="196"/>
    <col min="4337" max="4337" width="10.28515625" style="196" customWidth="1"/>
    <col min="4338" max="4578" width="9.28515625" style="196"/>
    <col min="4579" max="4579" width="56.28515625" style="196" customWidth="1"/>
    <col min="4580" max="4589" width="10.7109375" style="196" customWidth="1"/>
    <col min="4590" max="4590" width="10.42578125" style="196" customWidth="1"/>
    <col min="4591" max="4591" width="10.28515625" style="196" customWidth="1"/>
    <col min="4592" max="4592" width="9.28515625" style="196"/>
    <col min="4593" max="4593" width="10.28515625" style="196" customWidth="1"/>
    <col min="4594" max="4834" width="9.28515625" style="196"/>
    <col min="4835" max="4835" width="56.28515625" style="196" customWidth="1"/>
    <col min="4836" max="4845" width="10.7109375" style="196" customWidth="1"/>
    <col min="4846" max="4846" width="10.42578125" style="196" customWidth="1"/>
    <col min="4847" max="4847" width="10.28515625" style="196" customWidth="1"/>
    <col min="4848" max="4848" width="9.28515625" style="196"/>
    <col min="4849" max="4849" width="10.28515625" style="196" customWidth="1"/>
    <col min="4850" max="5090" width="9.28515625" style="196"/>
    <col min="5091" max="5091" width="56.28515625" style="196" customWidth="1"/>
    <col min="5092" max="5101" width="10.7109375" style="196" customWidth="1"/>
    <col min="5102" max="5102" width="10.42578125" style="196" customWidth="1"/>
    <col min="5103" max="5103" width="10.28515625" style="196" customWidth="1"/>
    <col min="5104" max="5104" width="9.28515625" style="196"/>
    <col min="5105" max="5105" width="10.28515625" style="196" customWidth="1"/>
    <col min="5106" max="5346" width="9.28515625" style="196"/>
    <col min="5347" max="5347" width="56.28515625" style="196" customWidth="1"/>
    <col min="5348" max="5357" width="10.7109375" style="196" customWidth="1"/>
    <col min="5358" max="5358" width="10.42578125" style="196" customWidth="1"/>
    <col min="5359" max="5359" width="10.28515625" style="196" customWidth="1"/>
    <col min="5360" max="5360" width="9.28515625" style="196"/>
    <col min="5361" max="5361" width="10.28515625" style="196" customWidth="1"/>
    <col min="5362" max="5602" width="9.28515625" style="196"/>
    <col min="5603" max="5603" width="56.28515625" style="196" customWidth="1"/>
    <col min="5604" max="5613" width="10.7109375" style="196" customWidth="1"/>
    <col min="5614" max="5614" width="10.42578125" style="196" customWidth="1"/>
    <col min="5615" max="5615" width="10.28515625" style="196" customWidth="1"/>
    <col min="5616" max="5616" width="9.28515625" style="196"/>
    <col min="5617" max="5617" width="10.28515625" style="196" customWidth="1"/>
    <col min="5618" max="5858" width="9.28515625" style="196"/>
    <col min="5859" max="5859" width="56.28515625" style="196" customWidth="1"/>
    <col min="5860" max="5869" width="10.7109375" style="196" customWidth="1"/>
    <col min="5870" max="5870" width="10.42578125" style="196" customWidth="1"/>
    <col min="5871" max="5871" width="10.28515625" style="196" customWidth="1"/>
    <col min="5872" max="5872" width="9.28515625" style="196"/>
    <col min="5873" max="5873" width="10.28515625" style="196" customWidth="1"/>
    <col min="5874" max="6114" width="9.28515625" style="196"/>
    <col min="6115" max="6115" width="56.28515625" style="196" customWidth="1"/>
    <col min="6116" max="6125" width="10.7109375" style="196" customWidth="1"/>
    <col min="6126" max="6126" width="10.42578125" style="196" customWidth="1"/>
    <col min="6127" max="6127" width="10.28515625" style="196" customWidth="1"/>
    <col min="6128" max="6128" width="9.28515625" style="196"/>
    <col min="6129" max="6129" width="10.28515625" style="196" customWidth="1"/>
    <col min="6130" max="6370" width="9.28515625" style="196"/>
    <col min="6371" max="6371" width="56.28515625" style="196" customWidth="1"/>
    <col min="6372" max="6381" width="10.7109375" style="196" customWidth="1"/>
    <col min="6382" max="6382" width="10.42578125" style="196" customWidth="1"/>
    <col min="6383" max="6383" width="10.28515625" style="196" customWidth="1"/>
    <col min="6384" max="6384" width="9.28515625" style="196"/>
    <col min="6385" max="6385" width="10.28515625" style="196" customWidth="1"/>
    <col min="6386" max="6626" width="9.28515625" style="196"/>
    <col min="6627" max="6627" width="56.28515625" style="196" customWidth="1"/>
    <col min="6628" max="6637" width="10.7109375" style="196" customWidth="1"/>
    <col min="6638" max="6638" width="10.42578125" style="196" customWidth="1"/>
    <col min="6639" max="6639" width="10.28515625" style="196" customWidth="1"/>
    <col min="6640" max="6640" width="9.28515625" style="196"/>
    <col min="6641" max="6641" width="10.28515625" style="196" customWidth="1"/>
    <col min="6642" max="6882" width="9.28515625" style="196"/>
    <col min="6883" max="6883" width="56.28515625" style="196" customWidth="1"/>
    <col min="6884" max="6893" width="10.7109375" style="196" customWidth="1"/>
    <col min="6894" max="6894" width="10.42578125" style="196" customWidth="1"/>
    <col min="6895" max="6895" width="10.28515625" style="196" customWidth="1"/>
    <col min="6896" max="6896" width="9.28515625" style="196"/>
    <col min="6897" max="6897" width="10.28515625" style="196" customWidth="1"/>
    <col min="6898" max="7138" width="9.28515625" style="196"/>
    <col min="7139" max="7139" width="56.28515625" style="196" customWidth="1"/>
    <col min="7140" max="7149" width="10.7109375" style="196" customWidth="1"/>
    <col min="7150" max="7150" width="10.42578125" style="196" customWidth="1"/>
    <col min="7151" max="7151" width="10.28515625" style="196" customWidth="1"/>
    <col min="7152" max="7152" width="9.28515625" style="196"/>
    <col min="7153" max="7153" width="10.28515625" style="196" customWidth="1"/>
    <col min="7154" max="7394" width="9.28515625" style="196"/>
    <col min="7395" max="7395" width="56.28515625" style="196" customWidth="1"/>
    <col min="7396" max="7405" width="10.7109375" style="196" customWidth="1"/>
    <col min="7406" max="7406" width="10.42578125" style="196" customWidth="1"/>
    <col min="7407" max="7407" width="10.28515625" style="196" customWidth="1"/>
    <col min="7408" max="7408" width="9.28515625" style="196"/>
    <col min="7409" max="7409" width="10.28515625" style="196" customWidth="1"/>
    <col min="7410" max="7650" width="9.28515625" style="196"/>
    <col min="7651" max="7651" width="56.28515625" style="196" customWidth="1"/>
    <col min="7652" max="7661" width="10.7109375" style="196" customWidth="1"/>
    <col min="7662" max="7662" width="10.42578125" style="196" customWidth="1"/>
    <col min="7663" max="7663" width="10.28515625" style="196" customWidth="1"/>
    <col min="7664" max="7664" width="9.28515625" style="196"/>
    <col min="7665" max="7665" width="10.28515625" style="196" customWidth="1"/>
    <col min="7666" max="7906" width="9.28515625" style="196"/>
    <col min="7907" max="7907" width="56.28515625" style="196" customWidth="1"/>
    <col min="7908" max="7917" width="10.7109375" style="196" customWidth="1"/>
    <col min="7918" max="7918" width="10.42578125" style="196" customWidth="1"/>
    <col min="7919" max="7919" width="10.28515625" style="196" customWidth="1"/>
    <col min="7920" max="7920" width="9.28515625" style="196"/>
    <col min="7921" max="7921" width="10.28515625" style="196" customWidth="1"/>
    <col min="7922" max="8162" width="9.28515625" style="196"/>
    <col min="8163" max="8163" width="56.28515625" style="196" customWidth="1"/>
    <col min="8164" max="8173" width="10.7109375" style="196" customWidth="1"/>
    <col min="8174" max="8174" width="10.42578125" style="196" customWidth="1"/>
    <col min="8175" max="8175" width="10.28515625" style="196" customWidth="1"/>
    <col min="8176" max="8176" width="9.28515625" style="196"/>
    <col min="8177" max="8177" width="10.28515625" style="196" customWidth="1"/>
    <col min="8178" max="8418" width="9.28515625" style="196"/>
    <col min="8419" max="8419" width="56.28515625" style="196" customWidth="1"/>
    <col min="8420" max="8429" width="10.7109375" style="196" customWidth="1"/>
    <col min="8430" max="8430" width="10.42578125" style="196" customWidth="1"/>
    <col min="8431" max="8431" width="10.28515625" style="196" customWidth="1"/>
    <col min="8432" max="8432" width="9.28515625" style="196"/>
    <col min="8433" max="8433" width="10.28515625" style="196" customWidth="1"/>
    <col min="8434" max="8674" width="9.28515625" style="196"/>
    <col min="8675" max="8675" width="56.28515625" style="196" customWidth="1"/>
    <col min="8676" max="8685" width="10.7109375" style="196" customWidth="1"/>
    <col min="8686" max="8686" width="10.42578125" style="196" customWidth="1"/>
    <col min="8687" max="8687" width="10.28515625" style="196" customWidth="1"/>
    <col min="8688" max="8688" width="9.28515625" style="196"/>
    <col min="8689" max="8689" width="10.28515625" style="196" customWidth="1"/>
    <col min="8690" max="8930" width="9.28515625" style="196"/>
    <col min="8931" max="8931" width="56.28515625" style="196" customWidth="1"/>
    <col min="8932" max="8941" width="10.7109375" style="196" customWidth="1"/>
    <col min="8942" max="8942" width="10.42578125" style="196" customWidth="1"/>
    <col min="8943" max="8943" width="10.28515625" style="196" customWidth="1"/>
    <col min="8944" max="8944" width="9.28515625" style="196"/>
    <col min="8945" max="8945" width="10.28515625" style="196" customWidth="1"/>
    <col min="8946" max="9186" width="9.28515625" style="196"/>
    <col min="9187" max="9187" width="56.28515625" style="196" customWidth="1"/>
    <col min="9188" max="9197" width="10.7109375" style="196" customWidth="1"/>
    <col min="9198" max="9198" width="10.42578125" style="196" customWidth="1"/>
    <col min="9199" max="9199" width="10.28515625" style="196" customWidth="1"/>
    <col min="9200" max="9200" width="9.28515625" style="196"/>
    <col min="9201" max="9201" width="10.28515625" style="196" customWidth="1"/>
    <col min="9202" max="9442" width="9.28515625" style="196"/>
    <col min="9443" max="9443" width="56.28515625" style="196" customWidth="1"/>
    <col min="9444" max="9453" width="10.7109375" style="196" customWidth="1"/>
    <col min="9454" max="9454" width="10.42578125" style="196" customWidth="1"/>
    <col min="9455" max="9455" width="10.28515625" style="196" customWidth="1"/>
    <col min="9456" max="9456" width="9.28515625" style="196"/>
    <col min="9457" max="9457" width="10.28515625" style="196" customWidth="1"/>
    <col min="9458" max="9698" width="9.28515625" style="196"/>
    <col min="9699" max="9699" width="56.28515625" style="196" customWidth="1"/>
    <col min="9700" max="9709" width="10.7109375" style="196" customWidth="1"/>
    <col min="9710" max="9710" width="10.42578125" style="196" customWidth="1"/>
    <col min="9711" max="9711" width="10.28515625" style="196" customWidth="1"/>
    <col min="9712" max="9712" width="9.28515625" style="196"/>
    <col min="9713" max="9713" width="10.28515625" style="196" customWidth="1"/>
    <col min="9714" max="9954" width="9.28515625" style="196"/>
    <col min="9955" max="9955" width="56.28515625" style="196" customWidth="1"/>
    <col min="9956" max="9965" width="10.7109375" style="196" customWidth="1"/>
    <col min="9966" max="9966" width="10.42578125" style="196" customWidth="1"/>
    <col min="9967" max="9967" width="10.28515625" style="196" customWidth="1"/>
    <col min="9968" max="9968" width="9.28515625" style="196"/>
    <col min="9969" max="9969" width="10.28515625" style="196" customWidth="1"/>
    <col min="9970" max="10210" width="9.28515625" style="196"/>
    <col min="10211" max="10211" width="56.28515625" style="196" customWidth="1"/>
    <col min="10212" max="10221" width="10.7109375" style="196" customWidth="1"/>
    <col min="10222" max="10222" width="10.42578125" style="196" customWidth="1"/>
    <col min="10223" max="10223" width="10.28515625" style="196" customWidth="1"/>
    <col min="10224" max="10224" width="9.28515625" style="196"/>
    <col min="10225" max="10225" width="10.28515625" style="196" customWidth="1"/>
    <col min="10226" max="10466" width="9.28515625" style="196"/>
    <col min="10467" max="10467" width="56.28515625" style="196" customWidth="1"/>
    <col min="10468" max="10477" width="10.7109375" style="196" customWidth="1"/>
    <col min="10478" max="10478" width="10.42578125" style="196" customWidth="1"/>
    <col min="10479" max="10479" width="10.28515625" style="196" customWidth="1"/>
    <col min="10480" max="10480" width="9.28515625" style="196"/>
    <col min="10481" max="10481" width="10.28515625" style="196" customWidth="1"/>
    <col min="10482" max="10722" width="9.28515625" style="196"/>
    <col min="10723" max="10723" width="56.28515625" style="196" customWidth="1"/>
    <col min="10724" max="10733" width="10.7109375" style="196" customWidth="1"/>
    <col min="10734" max="10734" width="10.42578125" style="196" customWidth="1"/>
    <col min="10735" max="10735" width="10.28515625" style="196" customWidth="1"/>
    <col min="10736" max="10736" width="9.28515625" style="196"/>
    <col min="10737" max="10737" width="10.28515625" style="196" customWidth="1"/>
    <col min="10738" max="10978" width="9.28515625" style="196"/>
    <col min="10979" max="10979" width="56.28515625" style="196" customWidth="1"/>
    <col min="10980" max="10989" width="10.7109375" style="196" customWidth="1"/>
    <col min="10990" max="10990" width="10.42578125" style="196" customWidth="1"/>
    <col min="10991" max="10991" width="10.28515625" style="196" customWidth="1"/>
    <col min="10992" max="10992" width="9.28515625" style="196"/>
    <col min="10993" max="10993" width="10.28515625" style="196" customWidth="1"/>
    <col min="10994" max="11234" width="9.28515625" style="196"/>
    <col min="11235" max="11235" width="56.28515625" style="196" customWidth="1"/>
    <col min="11236" max="11245" width="10.7109375" style="196" customWidth="1"/>
    <col min="11246" max="11246" width="10.42578125" style="196" customWidth="1"/>
    <col min="11247" max="11247" width="10.28515625" style="196" customWidth="1"/>
    <col min="11248" max="11248" width="9.28515625" style="196"/>
    <col min="11249" max="11249" width="10.28515625" style="196" customWidth="1"/>
    <col min="11250" max="11490" width="9.28515625" style="196"/>
    <col min="11491" max="11491" width="56.28515625" style="196" customWidth="1"/>
    <col min="11492" max="11501" width="10.7109375" style="196" customWidth="1"/>
    <col min="11502" max="11502" width="10.42578125" style="196" customWidth="1"/>
    <col min="11503" max="11503" width="10.28515625" style="196" customWidth="1"/>
    <col min="11504" max="11504" width="9.28515625" style="196"/>
    <col min="11505" max="11505" width="10.28515625" style="196" customWidth="1"/>
    <col min="11506" max="11746" width="9.28515625" style="196"/>
    <col min="11747" max="11747" width="56.28515625" style="196" customWidth="1"/>
    <col min="11748" max="11757" width="10.7109375" style="196" customWidth="1"/>
    <col min="11758" max="11758" width="10.42578125" style="196" customWidth="1"/>
    <col min="11759" max="11759" width="10.28515625" style="196" customWidth="1"/>
    <col min="11760" max="11760" width="9.28515625" style="196"/>
    <col min="11761" max="11761" width="10.28515625" style="196" customWidth="1"/>
    <col min="11762" max="12002" width="9.28515625" style="196"/>
    <col min="12003" max="12003" width="56.28515625" style="196" customWidth="1"/>
    <col min="12004" max="12013" width="10.7109375" style="196" customWidth="1"/>
    <col min="12014" max="12014" width="10.42578125" style="196" customWidth="1"/>
    <col min="12015" max="12015" width="10.28515625" style="196" customWidth="1"/>
    <col min="12016" max="12016" width="9.28515625" style="196"/>
    <col min="12017" max="12017" width="10.28515625" style="196" customWidth="1"/>
    <col min="12018" max="12258" width="9.28515625" style="196"/>
    <col min="12259" max="12259" width="56.28515625" style="196" customWidth="1"/>
    <col min="12260" max="12269" width="10.7109375" style="196" customWidth="1"/>
    <col min="12270" max="12270" width="10.42578125" style="196" customWidth="1"/>
    <col min="12271" max="12271" width="10.28515625" style="196" customWidth="1"/>
    <col min="12272" max="12272" width="9.28515625" style="196"/>
    <col min="12273" max="12273" width="10.28515625" style="196" customWidth="1"/>
    <col min="12274" max="12514" width="9.28515625" style="196"/>
    <col min="12515" max="12515" width="56.28515625" style="196" customWidth="1"/>
    <col min="12516" max="12525" width="10.7109375" style="196" customWidth="1"/>
    <col min="12526" max="12526" width="10.42578125" style="196" customWidth="1"/>
    <col min="12527" max="12527" width="10.28515625" style="196" customWidth="1"/>
    <col min="12528" max="12528" width="9.28515625" style="196"/>
    <col min="12529" max="12529" width="10.28515625" style="196" customWidth="1"/>
    <col min="12530" max="12770" width="9.28515625" style="196"/>
    <col min="12771" max="12771" width="56.28515625" style="196" customWidth="1"/>
    <col min="12772" max="12781" width="10.7109375" style="196" customWidth="1"/>
    <col min="12782" max="12782" width="10.42578125" style="196" customWidth="1"/>
    <col min="12783" max="12783" width="10.28515625" style="196" customWidth="1"/>
    <col min="12784" max="12784" width="9.28515625" style="196"/>
    <col min="12785" max="12785" width="10.28515625" style="196" customWidth="1"/>
    <col min="12786" max="13026" width="9.28515625" style="196"/>
    <col min="13027" max="13027" width="56.28515625" style="196" customWidth="1"/>
    <col min="13028" max="13037" width="10.7109375" style="196" customWidth="1"/>
    <col min="13038" max="13038" width="10.42578125" style="196" customWidth="1"/>
    <col min="13039" max="13039" width="10.28515625" style="196" customWidth="1"/>
    <col min="13040" max="13040" width="9.28515625" style="196"/>
    <col min="13041" max="13041" width="10.28515625" style="196" customWidth="1"/>
    <col min="13042" max="13282" width="9.28515625" style="196"/>
    <col min="13283" max="13283" width="56.28515625" style="196" customWidth="1"/>
    <col min="13284" max="13293" width="10.7109375" style="196" customWidth="1"/>
    <col min="13294" max="13294" width="10.42578125" style="196" customWidth="1"/>
    <col min="13295" max="13295" width="10.28515625" style="196" customWidth="1"/>
    <col min="13296" max="13296" width="9.28515625" style="196"/>
    <col min="13297" max="13297" width="10.28515625" style="196" customWidth="1"/>
    <col min="13298" max="13538" width="9.28515625" style="196"/>
    <col min="13539" max="13539" width="56.28515625" style="196" customWidth="1"/>
    <col min="13540" max="13549" width="10.7109375" style="196" customWidth="1"/>
    <col min="13550" max="13550" width="10.42578125" style="196" customWidth="1"/>
    <col min="13551" max="13551" width="10.28515625" style="196" customWidth="1"/>
    <col min="13552" max="13552" width="9.28515625" style="196"/>
    <col min="13553" max="13553" width="10.28515625" style="196" customWidth="1"/>
    <col min="13554" max="13794" width="9.28515625" style="196"/>
    <col min="13795" max="13795" width="56.28515625" style="196" customWidth="1"/>
    <col min="13796" max="13805" width="10.7109375" style="196" customWidth="1"/>
    <col min="13806" max="13806" width="10.42578125" style="196" customWidth="1"/>
    <col min="13807" max="13807" width="10.28515625" style="196" customWidth="1"/>
    <col min="13808" max="13808" width="9.28515625" style="196"/>
    <col min="13809" max="13809" width="10.28515625" style="196" customWidth="1"/>
    <col min="13810" max="14050" width="9.28515625" style="196"/>
    <col min="14051" max="14051" width="56.28515625" style="196" customWidth="1"/>
    <col min="14052" max="14061" width="10.7109375" style="196" customWidth="1"/>
    <col min="14062" max="14062" width="10.42578125" style="196" customWidth="1"/>
    <col min="14063" max="14063" width="10.28515625" style="196" customWidth="1"/>
    <col min="14064" max="14064" width="9.28515625" style="196"/>
    <col min="14065" max="14065" width="10.28515625" style="196" customWidth="1"/>
    <col min="14066" max="14306" width="9.28515625" style="196"/>
    <col min="14307" max="14307" width="56.28515625" style="196" customWidth="1"/>
    <col min="14308" max="14317" width="10.7109375" style="196" customWidth="1"/>
    <col min="14318" max="14318" width="10.42578125" style="196" customWidth="1"/>
    <col min="14319" max="14319" width="10.28515625" style="196" customWidth="1"/>
    <col min="14320" max="14320" width="9.28515625" style="196"/>
    <col min="14321" max="14321" width="10.28515625" style="196" customWidth="1"/>
    <col min="14322" max="14562" width="9.28515625" style="196"/>
    <col min="14563" max="14563" width="56.28515625" style="196" customWidth="1"/>
    <col min="14564" max="14573" width="10.7109375" style="196" customWidth="1"/>
    <col min="14574" max="14574" width="10.42578125" style="196" customWidth="1"/>
    <col min="14575" max="14575" width="10.28515625" style="196" customWidth="1"/>
    <col min="14576" max="14576" width="9.28515625" style="196"/>
    <col min="14577" max="14577" width="10.28515625" style="196" customWidth="1"/>
    <col min="14578" max="14818" width="9.28515625" style="196"/>
    <col min="14819" max="14819" width="56.28515625" style="196" customWidth="1"/>
    <col min="14820" max="14829" width="10.7109375" style="196" customWidth="1"/>
    <col min="14830" max="14830" width="10.42578125" style="196" customWidth="1"/>
    <col min="14831" max="14831" width="10.28515625" style="196" customWidth="1"/>
    <col min="14832" max="14832" width="9.28515625" style="196"/>
    <col min="14833" max="14833" width="10.28515625" style="196" customWidth="1"/>
    <col min="14834" max="15074" width="9.28515625" style="196"/>
    <col min="15075" max="15075" width="56.28515625" style="196" customWidth="1"/>
    <col min="15076" max="15085" width="10.7109375" style="196" customWidth="1"/>
    <col min="15086" max="15086" width="10.42578125" style="196" customWidth="1"/>
    <col min="15087" max="15087" width="10.28515625" style="196" customWidth="1"/>
    <col min="15088" max="15088" width="9.28515625" style="196"/>
    <col min="15089" max="15089" width="10.28515625" style="196" customWidth="1"/>
    <col min="15090" max="15330" width="9.28515625" style="196"/>
    <col min="15331" max="15331" width="56.28515625" style="196" customWidth="1"/>
    <col min="15332" max="15341" width="10.7109375" style="196" customWidth="1"/>
    <col min="15342" max="15342" width="10.42578125" style="196" customWidth="1"/>
    <col min="15343" max="15343" width="10.28515625" style="196" customWidth="1"/>
    <col min="15344" max="15344" width="9.28515625" style="196"/>
    <col min="15345" max="15345" width="10.28515625" style="196" customWidth="1"/>
    <col min="15346" max="15586" width="9.28515625" style="196"/>
    <col min="15587" max="15587" width="56.28515625" style="196" customWidth="1"/>
    <col min="15588" max="15597" width="10.7109375" style="196" customWidth="1"/>
    <col min="15598" max="15598" width="10.42578125" style="196" customWidth="1"/>
    <col min="15599" max="15599" width="10.28515625" style="196" customWidth="1"/>
    <col min="15600" max="15600" width="9.28515625" style="196"/>
    <col min="15601" max="15601" width="10.28515625" style="196" customWidth="1"/>
    <col min="15602" max="15842" width="9.28515625" style="196"/>
    <col min="15843" max="15843" width="56.28515625" style="196" customWidth="1"/>
    <col min="15844" max="15853" width="10.7109375" style="196" customWidth="1"/>
    <col min="15854" max="15854" width="10.42578125" style="196" customWidth="1"/>
    <col min="15855" max="15855" width="10.28515625" style="196" customWidth="1"/>
    <col min="15856" max="15856" width="9.28515625" style="196"/>
    <col min="15857" max="15857" width="10.28515625" style="196" customWidth="1"/>
    <col min="15858" max="16098" width="9.28515625" style="196"/>
    <col min="16099" max="16099" width="56.28515625" style="196" customWidth="1"/>
    <col min="16100" max="16109" width="10.7109375" style="196" customWidth="1"/>
    <col min="16110" max="16110" width="10.42578125" style="196" customWidth="1"/>
    <col min="16111" max="16111" width="10.28515625" style="196" customWidth="1"/>
    <col min="16112" max="16112" width="9.28515625" style="196"/>
    <col min="16113" max="16113" width="10.28515625" style="196" customWidth="1"/>
    <col min="16114" max="16384" width="9.28515625" style="196"/>
  </cols>
  <sheetData>
    <row r="1" spans="1:11" ht="18" customHeight="1">
      <c r="A1" s="286" t="s">
        <v>216</v>
      </c>
      <c r="B1" s="286"/>
      <c r="C1" s="286"/>
      <c r="D1" s="286"/>
      <c r="E1" s="286"/>
      <c r="F1" s="286"/>
      <c r="G1" s="286"/>
      <c r="H1" s="286"/>
      <c r="I1" s="286"/>
      <c r="J1" s="286"/>
      <c r="K1" s="249" t="s">
        <v>221</v>
      </c>
    </row>
    <row r="2" spans="1:11" ht="12.75" customHeight="1">
      <c r="A2" s="279"/>
      <c r="B2" s="279"/>
      <c r="C2" s="197"/>
      <c r="D2" s="197"/>
      <c r="E2" s="197"/>
      <c r="F2" s="198"/>
      <c r="G2" s="198"/>
    </row>
    <row r="3" spans="1:11" ht="15" customHeight="1">
      <c r="A3" s="199"/>
      <c r="B3" s="283" t="s">
        <v>204</v>
      </c>
      <c r="C3" s="284"/>
      <c r="D3" s="283" t="s">
        <v>205</v>
      </c>
      <c r="E3" s="285"/>
      <c r="F3" s="198"/>
      <c r="G3" s="184"/>
    </row>
    <row r="4" spans="1:11" s="204" customFormat="1" ht="20.25" customHeight="1">
      <c r="A4" s="200" t="s">
        <v>30</v>
      </c>
      <c r="B4" s="201" t="s">
        <v>206</v>
      </c>
      <c r="C4" s="202" t="s">
        <v>199</v>
      </c>
      <c r="D4" s="201" t="s">
        <v>206</v>
      </c>
      <c r="E4" s="202" t="s">
        <v>199</v>
      </c>
      <c r="F4" s="203"/>
      <c r="G4" s="203"/>
      <c r="H4" s="203"/>
    </row>
    <row r="5" spans="1:11" s="211" customFormat="1" ht="17.25" customHeight="1">
      <c r="A5" s="205" t="s">
        <v>24</v>
      </c>
      <c r="B5" s="235">
        <v>80.347874310810695</v>
      </c>
      <c r="C5" s="207">
        <v>85.050391843099106</v>
      </c>
      <c r="D5" s="206">
        <v>82.699758324653345</v>
      </c>
      <c r="E5" s="207">
        <v>85.987161190523096</v>
      </c>
      <c r="F5" s="209"/>
      <c r="G5" s="210">
        <v>33</v>
      </c>
      <c r="H5" s="210">
        <f t="shared" ref="H5:H37" si="0">G5</f>
        <v>33</v>
      </c>
      <c r="J5" s="196"/>
    </row>
    <row r="6" spans="1:11" ht="17.25" customHeight="1">
      <c r="A6" s="214" t="s">
        <v>15</v>
      </c>
      <c r="B6" s="236">
        <v>80.116455882745271</v>
      </c>
      <c r="C6" s="208">
        <v>82.869636355051597</v>
      </c>
      <c r="D6" s="233">
        <v>83.539837530208516</v>
      </c>
      <c r="E6" s="208">
        <v>85.7111051500287</v>
      </c>
      <c r="F6" s="209"/>
      <c r="G6" s="210">
        <f>G5-1</f>
        <v>32</v>
      </c>
      <c r="H6" s="210">
        <f t="shared" si="0"/>
        <v>32</v>
      </c>
    </row>
    <row r="7" spans="1:11" ht="17.25" customHeight="1">
      <c r="A7" s="212" t="s">
        <v>3</v>
      </c>
      <c r="B7" s="236">
        <v>80.082768994930291</v>
      </c>
      <c r="C7" s="213">
        <v>83.784724801208199</v>
      </c>
      <c r="D7" s="233">
        <v>83.481940193712674</v>
      </c>
      <c r="E7" s="208">
        <v>86.292901493577901</v>
      </c>
      <c r="F7" s="209"/>
      <c r="G7" s="210">
        <f t="shared" ref="G7:G37" si="1">G6-1</f>
        <v>31</v>
      </c>
      <c r="H7" s="210">
        <f t="shared" si="0"/>
        <v>31</v>
      </c>
    </row>
    <row r="8" spans="1:11" ht="17.25" customHeight="1">
      <c r="A8" s="205" t="s">
        <v>97</v>
      </c>
      <c r="B8" s="236">
        <v>79.899728711458607</v>
      </c>
      <c r="C8" s="215">
        <v>82.895830774856705</v>
      </c>
      <c r="D8" s="233">
        <v>82.585009239726261</v>
      </c>
      <c r="E8" s="208">
        <v>85.103792124434804</v>
      </c>
      <c r="F8" s="209"/>
      <c r="G8" s="210">
        <f t="shared" si="1"/>
        <v>30</v>
      </c>
      <c r="H8" s="210">
        <f t="shared" si="0"/>
        <v>30</v>
      </c>
    </row>
    <row r="9" spans="1:11" ht="17.25" customHeight="1">
      <c r="A9" s="214" t="s">
        <v>26</v>
      </c>
      <c r="B9" s="236">
        <v>79.242791307803145</v>
      </c>
      <c r="C9" s="208">
        <v>81.256528956123205</v>
      </c>
      <c r="D9" s="233">
        <v>82.447526204186474</v>
      </c>
      <c r="E9" s="208">
        <v>83.830953975421593</v>
      </c>
      <c r="F9" s="209"/>
      <c r="G9" s="210">
        <f t="shared" si="1"/>
        <v>29</v>
      </c>
      <c r="H9" s="210">
        <f t="shared" si="0"/>
        <v>29</v>
      </c>
    </row>
    <row r="10" spans="1:11" ht="17.25" customHeight="1">
      <c r="A10" s="214" t="s">
        <v>12</v>
      </c>
      <c r="B10" s="236">
        <v>78.667041238591239</v>
      </c>
      <c r="C10" s="208">
        <v>81.830776262489493</v>
      </c>
      <c r="D10" s="233">
        <v>82.146802656737833</v>
      </c>
      <c r="E10" s="208">
        <v>84.156312279209899</v>
      </c>
      <c r="F10" s="209"/>
      <c r="G10" s="210">
        <f t="shared" si="1"/>
        <v>28</v>
      </c>
      <c r="H10" s="210">
        <f t="shared" si="0"/>
        <v>28</v>
      </c>
      <c r="J10" s="198"/>
    </row>
    <row r="11" spans="1:11" s="198" customFormat="1" ht="17.25" customHeight="1">
      <c r="A11" s="205" t="s">
        <v>22</v>
      </c>
      <c r="B11" s="236">
        <v>78.651664193848973</v>
      </c>
      <c r="C11" s="215">
        <v>81.068593157883299</v>
      </c>
      <c r="D11" s="233">
        <v>82.254586279808805</v>
      </c>
      <c r="E11" s="208">
        <v>83.765461620911694</v>
      </c>
      <c r="F11" s="209"/>
      <c r="G11" s="210">
        <f t="shared" si="1"/>
        <v>27</v>
      </c>
      <c r="H11" s="210">
        <f t="shared" si="0"/>
        <v>27</v>
      </c>
      <c r="J11" s="216"/>
    </row>
    <row r="12" spans="1:11" s="216" customFormat="1" ht="17.25" customHeight="1">
      <c r="A12" s="205" t="s">
        <v>25</v>
      </c>
      <c r="B12" s="236">
        <v>78.644630451052578</v>
      </c>
      <c r="C12" s="208">
        <v>81.741392808229506</v>
      </c>
      <c r="D12" s="233">
        <v>82.59747834453394</v>
      </c>
      <c r="E12" s="208">
        <v>84.589846043964002</v>
      </c>
      <c r="F12" s="209"/>
      <c r="G12" s="210">
        <f t="shared" si="1"/>
        <v>26</v>
      </c>
      <c r="H12" s="210">
        <f t="shared" si="0"/>
        <v>26</v>
      </c>
      <c r="J12" s="196"/>
    </row>
    <row r="13" spans="1:11" ht="17.25" customHeight="1">
      <c r="A13" s="214" t="s">
        <v>17</v>
      </c>
      <c r="B13" s="236">
        <v>78.513539134425201</v>
      </c>
      <c r="C13" s="208">
        <v>81.151474001709204</v>
      </c>
      <c r="D13" s="233">
        <v>81.781561780517507</v>
      </c>
      <c r="E13" s="208">
        <v>83.750999969667802</v>
      </c>
      <c r="F13" s="209"/>
      <c r="G13" s="210">
        <f t="shared" si="1"/>
        <v>25</v>
      </c>
      <c r="H13" s="210">
        <f t="shared" si="0"/>
        <v>25</v>
      </c>
    </row>
    <row r="14" spans="1:11" ht="17.25" customHeight="1">
      <c r="A14" s="205" t="s">
        <v>28</v>
      </c>
      <c r="B14" s="236">
        <v>78.280510874554551</v>
      </c>
      <c r="C14" s="218">
        <v>80.366420000000005</v>
      </c>
      <c r="D14" s="233">
        <v>80.777754495461423</v>
      </c>
      <c r="E14" s="208">
        <v>82.167910000000006</v>
      </c>
      <c r="G14" s="210">
        <f t="shared" si="1"/>
        <v>24</v>
      </c>
      <c r="H14" s="210">
        <f t="shared" si="0"/>
        <v>24</v>
      </c>
    </row>
    <row r="15" spans="1:11" ht="17.25" customHeight="1">
      <c r="A15" s="214" t="s">
        <v>27</v>
      </c>
      <c r="B15" s="236">
        <v>78.256982482531114</v>
      </c>
      <c r="C15" s="208">
        <v>81.135052352561203</v>
      </c>
      <c r="D15" s="233">
        <v>82.691363443922981</v>
      </c>
      <c r="E15" s="208">
        <v>84.074170244871297</v>
      </c>
      <c r="F15" s="209"/>
      <c r="G15" s="210">
        <f t="shared" si="1"/>
        <v>23</v>
      </c>
      <c r="H15" s="210">
        <f t="shared" si="0"/>
        <v>23</v>
      </c>
    </row>
    <row r="16" spans="1:11" ht="17.25" customHeight="1">
      <c r="A16" s="214" t="s">
        <v>98</v>
      </c>
      <c r="B16" s="236">
        <v>77.985752847620475</v>
      </c>
      <c r="C16" s="208">
        <v>79.993498230167305</v>
      </c>
      <c r="D16" s="233">
        <v>82.243001114674598</v>
      </c>
      <c r="E16" s="208">
        <v>83.667407626757694</v>
      </c>
      <c r="F16" s="209"/>
      <c r="G16" s="210">
        <f t="shared" si="1"/>
        <v>22</v>
      </c>
      <c r="H16" s="210">
        <f t="shared" si="0"/>
        <v>22</v>
      </c>
    </row>
    <row r="17" spans="1:10" ht="17.25" customHeight="1">
      <c r="A17" s="214" t="s">
        <v>21</v>
      </c>
      <c r="B17" s="236">
        <v>77.941061365330754</v>
      </c>
      <c r="C17" s="208">
        <v>80.608706885978805</v>
      </c>
      <c r="D17" s="233">
        <v>82.869105702643893</v>
      </c>
      <c r="E17" s="208">
        <v>84.588049569616501</v>
      </c>
      <c r="F17" s="217"/>
      <c r="G17" s="210">
        <f t="shared" si="1"/>
        <v>21</v>
      </c>
      <c r="H17" s="210">
        <f t="shared" si="0"/>
        <v>21</v>
      </c>
    </row>
    <row r="18" spans="1:10" ht="17.25" customHeight="1">
      <c r="A18" s="214" t="s">
        <v>10</v>
      </c>
      <c r="B18" s="236">
        <v>77.864331347750337</v>
      </c>
      <c r="C18" s="208">
        <v>80.171455884821796</v>
      </c>
      <c r="D18" s="233">
        <v>81.423952526385591</v>
      </c>
      <c r="E18" s="208">
        <v>82.976275827341894</v>
      </c>
      <c r="F18" s="209"/>
      <c r="G18" s="210">
        <f t="shared" si="1"/>
        <v>20</v>
      </c>
      <c r="H18" s="210">
        <f t="shared" si="0"/>
        <v>20</v>
      </c>
    </row>
    <row r="19" spans="1:10" ht="17.25" customHeight="1">
      <c r="A19" s="214" t="s">
        <v>96</v>
      </c>
      <c r="B19" s="236">
        <v>77.841611303426831</v>
      </c>
      <c r="C19" s="208">
        <v>80.600702726424203</v>
      </c>
      <c r="D19" s="233">
        <v>81.819434430010091</v>
      </c>
      <c r="E19" s="208">
        <v>83.1905041026411</v>
      </c>
      <c r="F19" s="209"/>
      <c r="G19" s="210">
        <f t="shared" si="1"/>
        <v>19</v>
      </c>
      <c r="H19" s="210">
        <f t="shared" si="0"/>
        <v>19</v>
      </c>
    </row>
    <row r="20" spans="1:10" ht="17.25" customHeight="1">
      <c r="A20" s="214" t="s">
        <v>23</v>
      </c>
      <c r="B20" s="236">
        <v>77.613432646602035</v>
      </c>
      <c r="C20" s="208">
        <v>79.825095387436903</v>
      </c>
      <c r="D20" s="233">
        <v>81.205448965888266</v>
      </c>
      <c r="E20" s="208">
        <v>82.985188215750298</v>
      </c>
      <c r="G20" s="210">
        <f t="shared" si="1"/>
        <v>18</v>
      </c>
      <c r="H20" s="210">
        <f t="shared" si="0"/>
        <v>18</v>
      </c>
    </row>
    <row r="21" spans="1:10" ht="17.25" customHeight="1">
      <c r="A21" s="205" t="s">
        <v>4</v>
      </c>
      <c r="B21" s="236">
        <v>77.601782150943905</v>
      </c>
      <c r="C21" s="208">
        <v>81.333210938773405</v>
      </c>
      <c r="D21" s="233">
        <v>82.029492275158958</v>
      </c>
      <c r="E21" s="208">
        <v>85.483587866278199</v>
      </c>
      <c r="G21" s="210">
        <f t="shared" si="1"/>
        <v>17</v>
      </c>
      <c r="H21" s="210">
        <f t="shared" si="0"/>
        <v>17</v>
      </c>
    </row>
    <row r="22" spans="1:10" ht="17.25" customHeight="1">
      <c r="A22" s="205" t="s">
        <v>14</v>
      </c>
      <c r="B22" s="236">
        <v>77.538795942192323</v>
      </c>
      <c r="C22" s="208">
        <v>80.664567761470096</v>
      </c>
      <c r="D22" s="233">
        <v>80.763096196957477</v>
      </c>
      <c r="E22" s="208">
        <v>83.017738444428502</v>
      </c>
      <c r="F22" s="209"/>
      <c r="G22" s="210">
        <f t="shared" si="1"/>
        <v>16</v>
      </c>
      <c r="H22" s="210">
        <f t="shared" si="0"/>
        <v>16</v>
      </c>
    </row>
    <row r="23" spans="1:10" ht="17.25" customHeight="1">
      <c r="A23" s="214" t="s">
        <v>95</v>
      </c>
      <c r="B23" s="236">
        <v>77.366906719597722</v>
      </c>
      <c r="C23" s="208">
        <v>80.436406703825895</v>
      </c>
      <c r="D23" s="233">
        <v>82.4533728084795</v>
      </c>
      <c r="E23" s="208">
        <v>84.241675274345795</v>
      </c>
      <c r="F23" s="209"/>
      <c r="G23" s="210">
        <f t="shared" si="1"/>
        <v>15</v>
      </c>
      <c r="H23" s="210">
        <f t="shared" si="0"/>
        <v>15</v>
      </c>
      <c r="J23" s="211"/>
    </row>
    <row r="24" spans="1:10" s="211" customFormat="1" ht="17.25" customHeight="1">
      <c r="A24" s="214" t="s">
        <v>18</v>
      </c>
      <c r="B24" s="236">
        <v>77.253471526774518</v>
      </c>
      <c r="C24" s="208">
        <v>79.667582116585507</v>
      </c>
      <c r="D24" s="233">
        <v>80.613692150483175</v>
      </c>
      <c r="E24" s="208">
        <v>82.450410619021696</v>
      </c>
      <c r="F24" s="209"/>
      <c r="G24" s="210">
        <f t="shared" si="1"/>
        <v>14</v>
      </c>
      <c r="H24" s="210">
        <f t="shared" si="0"/>
        <v>14</v>
      </c>
      <c r="J24" s="196"/>
    </row>
    <row r="25" spans="1:10" ht="17.25" customHeight="1">
      <c r="A25" s="229" t="s">
        <v>74</v>
      </c>
      <c r="B25" s="243">
        <v>77.089146333104949</v>
      </c>
      <c r="C25" s="220">
        <v>79.438977528764298</v>
      </c>
      <c r="D25" s="244">
        <v>81.140952427779396</v>
      </c>
      <c r="E25" s="220">
        <v>82.679066429989007</v>
      </c>
      <c r="F25" s="209"/>
      <c r="G25" s="210">
        <f t="shared" si="1"/>
        <v>13</v>
      </c>
      <c r="H25" s="210">
        <f t="shared" si="0"/>
        <v>13</v>
      </c>
    </row>
    <row r="26" spans="1:10" ht="17.25" customHeight="1">
      <c r="A26" s="205" t="s">
        <v>20</v>
      </c>
      <c r="B26" s="236">
        <v>76.80506899241162</v>
      </c>
      <c r="C26" s="221">
        <v>78.780924943766706</v>
      </c>
      <c r="D26" s="233">
        <v>80.673480724651554</v>
      </c>
      <c r="E26" s="208">
        <v>81.456836356740297</v>
      </c>
      <c r="F26" s="209"/>
      <c r="G26" s="210">
        <f t="shared" si="1"/>
        <v>12</v>
      </c>
      <c r="H26" s="210">
        <f t="shared" si="0"/>
        <v>12</v>
      </c>
      <c r="J26" s="198"/>
    </row>
    <row r="27" spans="1:10" s="198" customFormat="1" ht="17.25" customHeight="1">
      <c r="A27" s="205" t="s">
        <v>19</v>
      </c>
      <c r="B27" s="236">
        <v>76.724898594541585</v>
      </c>
      <c r="C27" s="215">
        <v>80.037056175030898</v>
      </c>
      <c r="D27" s="233">
        <v>80.589345037412627</v>
      </c>
      <c r="E27" s="208">
        <v>82.3597778594293</v>
      </c>
      <c r="F27" s="209"/>
      <c r="G27" s="210">
        <f t="shared" si="1"/>
        <v>11</v>
      </c>
      <c r="H27" s="210">
        <f t="shared" si="0"/>
        <v>11</v>
      </c>
      <c r="J27" s="196"/>
    </row>
    <row r="28" spans="1:10" ht="17.25" customHeight="1">
      <c r="A28" s="214" t="s">
        <v>91</v>
      </c>
      <c r="B28" s="236">
        <v>76.635938052471928</v>
      </c>
      <c r="C28" s="219">
        <v>80.349525208688107</v>
      </c>
      <c r="D28" s="233">
        <v>82.694794409377877</v>
      </c>
      <c r="E28" s="208">
        <v>85.122654859539196</v>
      </c>
      <c r="G28" s="210">
        <f t="shared" si="1"/>
        <v>10</v>
      </c>
      <c r="H28" s="210">
        <f t="shared" si="0"/>
        <v>10</v>
      </c>
    </row>
    <row r="29" spans="1:10" ht="17.25" customHeight="1">
      <c r="A29" s="214" t="s">
        <v>9</v>
      </c>
      <c r="B29" s="236">
        <v>76.469333206729203</v>
      </c>
      <c r="C29" s="208">
        <v>78.882447290760496</v>
      </c>
      <c r="D29" s="233">
        <v>79.835360434298252</v>
      </c>
      <c r="E29" s="208">
        <v>81.2465908942509</v>
      </c>
      <c r="F29" s="209"/>
      <c r="G29" s="210">
        <f t="shared" si="1"/>
        <v>9</v>
      </c>
      <c r="H29" s="210">
        <f t="shared" si="0"/>
        <v>9</v>
      </c>
    </row>
    <row r="30" spans="1:10" ht="17.25" customHeight="1">
      <c r="A30" s="214" t="s">
        <v>5</v>
      </c>
      <c r="B30" s="236">
        <v>76.403066059757364</v>
      </c>
      <c r="C30" s="208">
        <v>78.796673064800103</v>
      </c>
      <c r="D30" s="233">
        <v>80.841087764490169</v>
      </c>
      <c r="E30" s="208">
        <v>82.311916440340497</v>
      </c>
      <c r="F30" s="209"/>
      <c r="G30" s="210">
        <f t="shared" si="1"/>
        <v>8</v>
      </c>
      <c r="H30" s="210">
        <f t="shared" si="0"/>
        <v>8</v>
      </c>
    </row>
    <row r="31" spans="1:10" ht="17.25" customHeight="1">
      <c r="A31" s="205" t="s">
        <v>8</v>
      </c>
      <c r="B31" s="236">
        <v>76.396980014550948</v>
      </c>
      <c r="C31" s="208">
        <v>78.378059913337097</v>
      </c>
      <c r="D31" s="233">
        <v>80.174560335354485</v>
      </c>
      <c r="E31" s="208">
        <v>81.6065754159563</v>
      </c>
      <c r="F31" s="209"/>
      <c r="G31" s="210">
        <f t="shared" si="1"/>
        <v>7</v>
      </c>
      <c r="H31" s="210">
        <f t="shared" si="0"/>
        <v>7</v>
      </c>
    </row>
    <row r="32" spans="1:10" ht="17.25" customHeight="1">
      <c r="A32" s="205" t="s">
        <v>11</v>
      </c>
      <c r="B32" s="236">
        <v>75.924735228465764</v>
      </c>
      <c r="C32" s="208">
        <v>78.790787423691498</v>
      </c>
      <c r="D32" s="233">
        <v>80.518346766919947</v>
      </c>
      <c r="E32" s="208">
        <v>82.061748214185499</v>
      </c>
      <c r="F32" s="209"/>
      <c r="G32" s="210">
        <f t="shared" si="1"/>
        <v>6</v>
      </c>
      <c r="H32" s="210">
        <f t="shared" si="0"/>
        <v>6</v>
      </c>
    </row>
    <row r="33" spans="1:8" ht="17.25" customHeight="1">
      <c r="A33" s="214" t="s">
        <v>2</v>
      </c>
      <c r="B33" s="236">
        <v>75.636207527494349</v>
      </c>
      <c r="C33" s="208">
        <v>78.052521155394899</v>
      </c>
      <c r="D33" s="233">
        <v>80.081781928945247</v>
      </c>
      <c r="E33" s="208">
        <v>82.310156188815</v>
      </c>
      <c r="F33" s="209"/>
      <c r="G33" s="210">
        <f t="shared" si="1"/>
        <v>5</v>
      </c>
      <c r="H33" s="210">
        <f t="shared" si="0"/>
        <v>5</v>
      </c>
    </row>
    <row r="34" spans="1:8" ht="17.25" customHeight="1">
      <c r="A34" s="205" t="s">
        <v>16</v>
      </c>
      <c r="B34" s="236">
        <v>75.373687430647308</v>
      </c>
      <c r="C34" s="208">
        <v>77.360051725700202</v>
      </c>
      <c r="D34" s="233">
        <v>79.601098798412906</v>
      </c>
      <c r="E34" s="208">
        <v>80.457957755214494</v>
      </c>
      <c r="F34" s="209"/>
      <c r="G34" s="210">
        <f t="shared" si="1"/>
        <v>4</v>
      </c>
      <c r="H34" s="210">
        <f t="shared" si="0"/>
        <v>4</v>
      </c>
    </row>
    <row r="35" spans="1:8" ht="17.25" customHeight="1">
      <c r="A35" s="205" t="s">
        <v>7</v>
      </c>
      <c r="B35" s="236">
        <v>74.72970832159983</v>
      </c>
      <c r="C35" s="218">
        <v>76.978939999999994</v>
      </c>
      <c r="D35" s="233">
        <v>78.849586352214629</v>
      </c>
      <c r="E35" s="208">
        <v>80.395420000000001</v>
      </c>
      <c r="F35" s="209"/>
      <c r="G35" s="210">
        <f t="shared" si="1"/>
        <v>3</v>
      </c>
      <c r="H35" s="210">
        <f t="shared" si="0"/>
        <v>3</v>
      </c>
    </row>
    <row r="36" spans="1:8" ht="17.25" customHeight="1">
      <c r="A36" s="214" t="s">
        <v>6</v>
      </c>
      <c r="B36" s="236">
        <v>74.496801695460476</v>
      </c>
      <c r="C36" s="208">
        <v>77.456851959184704</v>
      </c>
      <c r="D36" s="233">
        <v>79.629167853712701</v>
      </c>
      <c r="E36" s="208">
        <v>81.285030022129703</v>
      </c>
      <c r="G36" s="210">
        <f t="shared" si="1"/>
        <v>2</v>
      </c>
      <c r="H36" s="210">
        <f t="shared" si="0"/>
        <v>2</v>
      </c>
    </row>
    <row r="37" spans="1:8" ht="17.25" customHeight="1">
      <c r="A37" s="238" t="s">
        <v>13</v>
      </c>
      <c r="B37" s="237">
        <v>73.36860452553455</v>
      </c>
      <c r="C37" s="222">
        <v>75.077337176682207</v>
      </c>
      <c r="D37" s="234">
        <v>78.930915126741311</v>
      </c>
      <c r="E37" s="222">
        <v>79.762651326205798</v>
      </c>
      <c r="F37" s="209"/>
      <c r="G37" s="210">
        <f t="shared" si="1"/>
        <v>1</v>
      </c>
      <c r="H37" s="210">
        <f t="shared" si="0"/>
        <v>1</v>
      </c>
    </row>
    <row r="38" spans="1:8" ht="14.25" customHeight="1">
      <c r="A38" s="223"/>
      <c r="B38" s="224"/>
      <c r="C38" s="224"/>
      <c r="D38" s="224"/>
      <c r="E38" s="224"/>
      <c r="F38" s="224"/>
      <c r="G38" s="224"/>
      <c r="H38" s="224"/>
    </row>
    <row r="39" spans="1:8" ht="14.25" customHeight="1">
      <c r="A39" s="241" t="s">
        <v>217</v>
      </c>
      <c r="B39" s="224"/>
      <c r="C39" s="224"/>
      <c r="D39" s="224"/>
      <c r="E39" s="224"/>
      <c r="F39" s="224"/>
      <c r="G39" s="224"/>
      <c r="H39" s="224"/>
    </row>
    <row r="40" spans="1:8" ht="14.25" customHeight="1">
      <c r="A40" s="282" t="s">
        <v>219</v>
      </c>
      <c r="B40" s="282"/>
      <c r="C40" s="282"/>
      <c r="D40" s="282"/>
      <c r="E40" s="282"/>
      <c r="F40" s="282"/>
      <c r="G40" s="282"/>
      <c r="H40" s="224"/>
    </row>
    <row r="41" spans="1:8" ht="14.25" customHeight="1">
      <c r="A41" s="282" t="s">
        <v>218</v>
      </c>
      <c r="B41" s="282"/>
      <c r="C41" s="282"/>
      <c r="D41" s="282"/>
      <c r="E41" s="282"/>
      <c r="H41" s="224"/>
    </row>
    <row r="42" spans="1:8" ht="14.25" customHeight="1">
      <c r="A42" s="223"/>
      <c r="B42" s="224"/>
      <c r="C42" s="224"/>
      <c r="D42" s="224"/>
      <c r="E42" s="224"/>
      <c r="F42" s="224"/>
      <c r="G42" s="224"/>
      <c r="H42" s="224"/>
    </row>
    <row r="43" spans="1:8" ht="10.5" customHeight="1">
      <c r="A43" s="280" t="s">
        <v>197</v>
      </c>
      <c r="B43" s="280"/>
      <c r="C43" s="198"/>
      <c r="D43" s="198"/>
      <c r="E43" s="198"/>
      <c r="F43" s="198"/>
      <c r="G43" s="225"/>
    </row>
    <row r="44" spans="1:8">
      <c r="A44" s="226"/>
      <c r="B44" s="198"/>
      <c r="C44" s="198"/>
      <c r="D44" s="198"/>
      <c r="E44" s="198"/>
      <c r="F44" s="198"/>
      <c r="G44" s="198"/>
    </row>
  </sheetData>
  <sortState ref="A5:E37">
    <sortCondition descending="1" ref="B5:B37"/>
  </sortState>
  <mergeCells count="7">
    <mergeCell ref="A2:B2"/>
    <mergeCell ref="B3:C3"/>
    <mergeCell ref="D3:E3"/>
    <mergeCell ref="A43:B43"/>
    <mergeCell ref="A1:J1"/>
    <mergeCell ref="A40:G40"/>
    <mergeCell ref="A41:E41"/>
  </mergeCells>
  <hyperlinks>
    <hyperlink ref="K1" location="CONTENTS" display="back to contents"/>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8"/>
  <sheetViews>
    <sheetView workbookViewId="0">
      <selection activeCell="L43" sqref="L43"/>
    </sheetView>
  </sheetViews>
  <sheetFormatPr defaultRowHeight="12.75"/>
  <cols>
    <col min="1" max="16384" width="9.140625" style="19"/>
  </cols>
  <sheetData>
    <row r="28" spans="1:1">
      <c r="A28" s="183" t="str">
        <f>'Metadata Text'!B7</f>
        <v>© Crown Copyright 2018</v>
      </c>
    </row>
  </sheetData>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3"/>
  <sheetViews>
    <sheetView workbookViewId="0">
      <selection sqref="A1:H1"/>
    </sheetView>
  </sheetViews>
  <sheetFormatPr defaultRowHeight="15"/>
  <cols>
    <col min="1" max="1" width="26.140625" style="2" customWidth="1"/>
    <col min="2" max="2" width="13.5703125" style="2" customWidth="1"/>
    <col min="3" max="3" width="20.28515625" style="2" customWidth="1"/>
    <col min="4" max="6" width="9.140625" style="2"/>
    <col min="7" max="7" width="10.28515625" style="2" bestFit="1" customWidth="1"/>
    <col min="8" max="16384" width="9.140625" style="2"/>
  </cols>
  <sheetData>
    <row r="1" spans="1:12" ht="18" customHeight="1">
      <c r="A1" s="255" t="str">
        <f>'Contents Text'!A12&amp;": "&amp;'Contents Text'!B12</f>
        <v>Figure 6: Projected percentage change in population, by NHS Board area, 2016 to 2026</v>
      </c>
      <c r="B1" s="255"/>
      <c r="C1" s="255"/>
      <c r="D1" s="255"/>
      <c r="E1" s="255"/>
      <c r="F1" s="255"/>
      <c r="G1" s="255"/>
      <c r="H1" s="255"/>
      <c r="I1" s="249" t="s">
        <v>221</v>
      </c>
      <c r="J1" s="251"/>
      <c r="K1" s="1"/>
      <c r="L1" s="1"/>
    </row>
    <row r="2" spans="1:12" s="4" customFormat="1" ht="12.75">
      <c r="A2" s="3"/>
      <c r="B2" s="3"/>
      <c r="C2" s="52"/>
    </row>
    <row r="3" spans="1:12" s="97" customFormat="1" ht="18" customHeight="1">
      <c r="A3" s="161" t="s">
        <v>30</v>
      </c>
      <c r="B3" s="161" t="s">
        <v>176</v>
      </c>
      <c r="C3" s="162" t="s">
        <v>65</v>
      </c>
    </row>
    <row r="4" spans="1:12" s="107" customFormat="1" ht="18" customHeight="1">
      <c r="A4" s="113" t="s">
        <v>74</v>
      </c>
      <c r="B4" s="113" t="s">
        <v>177</v>
      </c>
      <c r="C4" s="165">
        <v>3.2216774289044698</v>
      </c>
    </row>
    <row r="5" spans="1:12" s="4" customFormat="1" ht="12.75">
      <c r="C5" s="75"/>
    </row>
    <row r="6" spans="1:12" s="4" customFormat="1" ht="18" customHeight="1">
      <c r="A6" s="79" t="s">
        <v>30</v>
      </c>
      <c r="B6" s="79" t="s">
        <v>176</v>
      </c>
      <c r="C6" s="98" t="s">
        <v>65</v>
      </c>
    </row>
    <row r="7" spans="1:12" s="4" customFormat="1" ht="19.5" customHeight="1">
      <c r="A7" s="43" t="s">
        <v>80</v>
      </c>
      <c r="B7" s="43" t="s">
        <v>162</v>
      </c>
      <c r="C7" s="144">
        <v>-4.7732342007434898</v>
      </c>
    </row>
    <row r="8" spans="1:12" s="4" customFormat="1" ht="12.75" customHeight="1">
      <c r="A8" s="43" t="s">
        <v>96</v>
      </c>
      <c r="B8" s="43" t="s">
        <v>163</v>
      </c>
      <c r="C8" s="143">
        <v>-1.52889245585875</v>
      </c>
    </row>
    <row r="9" spans="1:12" s="4" customFormat="1" ht="12.75" customHeight="1">
      <c r="A9" s="43" t="s">
        <v>99</v>
      </c>
      <c r="B9" s="43" t="s">
        <v>164</v>
      </c>
      <c r="C9" s="143">
        <v>-1.09240069084629</v>
      </c>
    </row>
    <row r="10" spans="1:12" s="4" customFormat="1" ht="12.75" customHeight="1">
      <c r="A10" s="43" t="s">
        <v>83</v>
      </c>
      <c r="B10" s="43" t="s">
        <v>165</v>
      </c>
      <c r="C10" s="143">
        <v>0.15086206896551699</v>
      </c>
    </row>
    <row r="11" spans="1:12" s="4" customFormat="1" ht="12.75" customHeight="1">
      <c r="A11" s="43" t="s">
        <v>21</v>
      </c>
      <c r="B11" s="43" t="s">
        <v>166</v>
      </c>
      <c r="C11" s="143">
        <v>0.32587760173967101</v>
      </c>
    </row>
    <row r="12" spans="1:12" s="4" customFormat="1" ht="19.5" customHeight="1">
      <c r="A12" s="43" t="s">
        <v>88</v>
      </c>
      <c r="B12" s="43" t="s">
        <v>168</v>
      </c>
      <c r="C12" s="143">
        <v>0.47139588100686503</v>
      </c>
    </row>
    <row r="13" spans="1:12" s="4" customFormat="1" ht="12.75" customHeight="1">
      <c r="A13" s="43" t="s">
        <v>84</v>
      </c>
      <c r="B13" s="43" t="s">
        <v>167</v>
      </c>
      <c r="C13" s="143">
        <v>1.67694862069491</v>
      </c>
    </row>
    <row r="14" spans="1:12" s="4" customFormat="1" ht="12.75" customHeight="1">
      <c r="A14" s="43" t="s">
        <v>23</v>
      </c>
      <c r="B14" s="43" t="s">
        <v>171</v>
      </c>
      <c r="C14" s="143">
        <v>1.93935138930143</v>
      </c>
    </row>
    <row r="15" spans="1:12" s="4" customFormat="1" ht="12.75" customHeight="1">
      <c r="A15" s="43" t="s">
        <v>86</v>
      </c>
      <c r="B15" s="43" t="s">
        <v>169</v>
      </c>
      <c r="C15" s="143">
        <v>1.96193137169301</v>
      </c>
    </row>
    <row r="16" spans="1:12" s="4" customFormat="1" ht="12.75" customHeight="1">
      <c r="A16" s="43" t="s">
        <v>85</v>
      </c>
      <c r="B16" s="43" t="s">
        <v>173</v>
      </c>
      <c r="C16" s="143">
        <v>2.3785110838327701</v>
      </c>
    </row>
    <row r="17" spans="1:4" s="52" customFormat="1" ht="19.5" customHeight="1">
      <c r="A17" s="43" t="s">
        <v>100</v>
      </c>
      <c r="B17" s="43" t="s">
        <v>170</v>
      </c>
      <c r="C17" s="143">
        <v>3.1759904251013902</v>
      </c>
    </row>
    <row r="18" spans="1:4" s="4" customFormat="1" ht="12.75" customHeight="1">
      <c r="A18" s="43" t="s">
        <v>74</v>
      </c>
      <c r="B18" s="43" t="s">
        <v>177</v>
      </c>
      <c r="C18" s="143">
        <v>3.2216774289044698</v>
      </c>
    </row>
    <row r="19" spans="1:4" s="4" customFormat="1" ht="12.75" customHeight="1">
      <c r="A19" s="43" t="s">
        <v>81</v>
      </c>
      <c r="B19" s="43" t="s">
        <v>172</v>
      </c>
      <c r="C19" s="143">
        <v>3.7335785601681599</v>
      </c>
    </row>
    <row r="20" spans="1:4" s="4" customFormat="1" ht="12.75" customHeight="1">
      <c r="A20" s="43" t="s">
        <v>87</v>
      </c>
      <c r="B20" s="43" t="s">
        <v>174</v>
      </c>
      <c r="C20" s="143">
        <v>5.1180071416425799</v>
      </c>
    </row>
    <row r="21" spans="1:4" s="4" customFormat="1" ht="12.75" customHeight="1">
      <c r="A21" s="114" t="s">
        <v>82</v>
      </c>
      <c r="B21" s="114" t="s">
        <v>175</v>
      </c>
      <c r="C21" s="116">
        <v>8.1682954545454507</v>
      </c>
    </row>
    <row r="22" spans="1:4" ht="12" customHeight="1">
      <c r="D22" s="4"/>
    </row>
    <row r="23" spans="1:4" ht="10.5" customHeight="1">
      <c r="A23" s="256" t="str">
        <f>'Metadata Text'!B7</f>
        <v>© Crown Copyright 2018</v>
      </c>
      <c r="B23" s="256"/>
      <c r="C23" s="44"/>
      <c r="D23" s="44"/>
    </row>
  </sheetData>
  <mergeCells count="2">
    <mergeCell ref="A1:H1"/>
    <mergeCell ref="A23:B23"/>
  </mergeCells>
  <phoneticPr fontId="20" type="noConversion"/>
  <hyperlinks>
    <hyperlink ref="I1" location="CONTENTS" display="back to contents"/>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5"/>
  <sheetViews>
    <sheetView zoomScaleNormal="100" workbookViewId="0">
      <selection sqref="A1:S1"/>
    </sheetView>
  </sheetViews>
  <sheetFormatPr defaultRowHeight="12.75"/>
  <cols>
    <col min="1" max="16384" width="9.140625" style="19"/>
  </cols>
  <sheetData>
    <row r="1" spans="1:19" ht="18" customHeight="1">
      <c r="A1" s="255" t="str">
        <f>'Fig 7 data'!A1:F1</f>
        <v>Figure 7: Estimated and projected population of Strategic Development Plan areas, 2002 to 2026</v>
      </c>
      <c r="B1" s="255"/>
      <c r="C1" s="255"/>
      <c r="D1" s="255"/>
      <c r="E1" s="255"/>
      <c r="F1" s="255"/>
      <c r="G1" s="255"/>
      <c r="H1" s="255"/>
      <c r="I1" s="255"/>
      <c r="J1" s="255"/>
      <c r="K1" s="255"/>
      <c r="L1" s="255"/>
      <c r="M1" s="255"/>
      <c r="N1" s="255"/>
      <c r="O1" s="255"/>
      <c r="P1" s="255"/>
      <c r="Q1" s="255"/>
      <c r="R1" s="255"/>
      <c r="S1" s="255"/>
    </row>
    <row r="6" spans="1:19">
      <c r="P6" s="127"/>
    </row>
    <row r="18" spans="16:16">
      <c r="P18" s="84"/>
    </row>
    <row r="41" spans="1:14" ht="10.5" customHeight="1">
      <c r="A41" s="287" t="s">
        <v>53</v>
      </c>
      <c r="B41" s="287"/>
      <c r="C41" s="125"/>
      <c r="D41" s="125"/>
      <c r="E41" s="125"/>
      <c r="F41" s="126"/>
      <c r="G41" s="126"/>
      <c r="H41" s="126"/>
      <c r="I41" s="126"/>
      <c r="J41" s="126"/>
      <c r="K41" s="126"/>
      <c r="L41" s="126"/>
      <c r="M41" s="126"/>
      <c r="N41" s="126"/>
    </row>
    <row r="42" spans="1:14" s="20" customFormat="1" ht="10.5" customHeight="1">
      <c r="A42" s="278" t="str">
        <f>'Metadata Text'!B10</f>
        <v>Figures up to and including 2016 are mid-year population estimates. Figures after this date are 2016-based projections.</v>
      </c>
      <c r="B42" s="278"/>
      <c r="C42" s="278"/>
      <c r="D42" s="278"/>
      <c r="E42" s="278"/>
      <c r="F42" s="278"/>
      <c r="G42" s="278"/>
      <c r="H42" s="278"/>
      <c r="I42" s="278"/>
      <c r="J42" s="278"/>
      <c r="K42" s="278"/>
      <c r="L42" s="278"/>
      <c r="M42" s="278"/>
      <c r="N42" s="278"/>
    </row>
    <row r="44" spans="1:14" ht="10.5" customHeight="1">
      <c r="A44" s="256" t="str">
        <f>'Metadata Text'!B7</f>
        <v>© Crown Copyright 2018</v>
      </c>
      <c r="B44" s="256"/>
      <c r="C44" s="256"/>
    </row>
    <row r="45" spans="1:14">
      <c r="A45" s="183"/>
    </row>
  </sheetData>
  <mergeCells count="4">
    <mergeCell ref="A42:N42"/>
    <mergeCell ref="A1:S1"/>
    <mergeCell ref="A41:B41"/>
    <mergeCell ref="A44:C44"/>
  </mergeCells>
  <pageMargins left="0.7" right="0.7" top="0.75" bottom="0.75" header="0.3" footer="0.3"/>
  <pageSetup paperSize="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72"/>
  <sheetViews>
    <sheetView workbookViewId="0">
      <selection sqref="A1:K1"/>
    </sheetView>
  </sheetViews>
  <sheetFormatPr defaultRowHeight="12.75"/>
  <cols>
    <col min="1" max="1" width="8.5703125" style="26" customWidth="1"/>
    <col min="2" max="2" width="15.28515625" style="26" customWidth="1"/>
    <col min="3" max="3" width="13" style="26" customWidth="1"/>
    <col min="4" max="5" width="10.85546875" style="26" customWidth="1"/>
    <col min="6" max="22" width="9.28515625" style="26" bestFit="1" customWidth="1"/>
    <col min="23" max="246" width="9.140625" style="26"/>
    <col min="247" max="247" width="24" style="26" customWidth="1"/>
    <col min="248" max="278" width="9.28515625" style="26" bestFit="1" customWidth="1"/>
    <col min="279" max="502" width="9.140625" style="26"/>
    <col min="503" max="503" width="24" style="26" customWidth="1"/>
    <col min="504" max="534" width="9.28515625" style="26" bestFit="1" customWidth="1"/>
    <col min="535" max="758" width="9.140625" style="26"/>
    <col min="759" max="759" width="24" style="26" customWidth="1"/>
    <col min="760" max="790" width="9.28515625" style="26" bestFit="1" customWidth="1"/>
    <col min="791" max="1014" width="9.140625" style="26"/>
    <col min="1015" max="1015" width="24" style="26" customWidth="1"/>
    <col min="1016" max="1046" width="9.28515625" style="26" bestFit="1" customWidth="1"/>
    <col min="1047" max="1270" width="9.140625" style="26"/>
    <col min="1271" max="1271" width="24" style="26" customWidth="1"/>
    <col min="1272" max="1302" width="9.28515625" style="26" bestFit="1" customWidth="1"/>
    <col min="1303" max="1526" width="9.140625" style="26"/>
    <col min="1527" max="1527" width="24" style="26" customWidth="1"/>
    <col min="1528" max="1558" width="9.28515625" style="26" bestFit="1" customWidth="1"/>
    <col min="1559" max="1782" width="9.140625" style="26"/>
    <col min="1783" max="1783" width="24" style="26" customWidth="1"/>
    <col min="1784" max="1814" width="9.28515625" style="26" bestFit="1" customWidth="1"/>
    <col min="1815" max="2038" width="9.140625" style="26"/>
    <col min="2039" max="2039" width="24" style="26" customWidth="1"/>
    <col min="2040" max="2070" width="9.28515625" style="26" bestFit="1" customWidth="1"/>
    <col min="2071" max="2294" width="9.140625" style="26"/>
    <col min="2295" max="2295" width="24" style="26" customWidth="1"/>
    <col min="2296" max="2326" width="9.28515625" style="26" bestFit="1" customWidth="1"/>
    <col min="2327" max="2550" width="9.140625" style="26"/>
    <col min="2551" max="2551" width="24" style="26" customWidth="1"/>
    <col min="2552" max="2582" width="9.28515625" style="26" bestFit="1" customWidth="1"/>
    <col min="2583" max="2806" width="9.140625" style="26"/>
    <col min="2807" max="2807" width="24" style="26" customWidth="1"/>
    <col min="2808" max="2838" width="9.28515625" style="26" bestFit="1" customWidth="1"/>
    <col min="2839" max="3062" width="9.140625" style="26"/>
    <col min="3063" max="3063" width="24" style="26" customWidth="1"/>
    <col min="3064" max="3094" width="9.28515625" style="26" bestFit="1" customWidth="1"/>
    <col min="3095" max="3318" width="9.140625" style="26"/>
    <col min="3319" max="3319" width="24" style="26" customWidth="1"/>
    <col min="3320" max="3350" width="9.28515625" style="26" bestFit="1" customWidth="1"/>
    <col min="3351" max="3574" width="9.140625" style="26"/>
    <col min="3575" max="3575" width="24" style="26" customWidth="1"/>
    <col min="3576" max="3606" width="9.28515625" style="26" bestFit="1" customWidth="1"/>
    <col min="3607" max="3830" width="9.140625" style="26"/>
    <col min="3831" max="3831" width="24" style="26" customWidth="1"/>
    <col min="3832" max="3862" width="9.28515625" style="26" bestFit="1" customWidth="1"/>
    <col min="3863" max="4086" width="9.140625" style="26"/>
    <col min="4087" max="4087" width="24" style="26" customWidth="1"/>
    <col min="4088" max="4118" width="9.28515625" style="26" bestFit="1" customWidth="1"/>
    <col min="4119" max="4342" width="9.140625" style="26"/>
    <col min="4343" max="4343" width="24" style="26" customWidth="1"/>
    <col min="4344" max="4374" width="9.28515625" style="26" bestFit="1" customWidth="1"/>
    <col min="4375" max="4598" width="9.140625" style="26"/>
    <col min="4599" max="4599" width="24" style="26" customWidth="1"/>
    <col min="4600" max="4630" width="9.28515625" style="26" bestFit="1" customWidth="1"/>
    <col min="4631" max="4854" width="9.140625" style="26"/>
    <col min="4855" max="4855" width="24" style="26" customWidth="1"/>
    <col min="4856" max="4886" width="9.28515625" style="26" bestFit="1" customWidth="1"/>
    <col min="4887" max="5110" width="9.140625" style="26"/>
    <col min="5111" max="5111" width="24" style="26" customWidth="1"/>
    <col min="5112" max="5142" width="9.28515625" style="26" bestFit="1" customWidth="1"/>
    <col min="5143" max="5366" width="9.140625" style="26"/>
    <col min="5367" max="5367" width="24" style="26" customWidth="1"/>
    <col min="5368" max="5398" width="9.28515625" style="26" bestFit="1" customWidth="1"/>
    <col min="5399" max="5622" width="9.140625" style="26"/>
    <col min="5623" max="5623" width="24" style="26" customWidth="1"/>
    <col min="5624" max="5654" width="9.28515625" style="26" bestFit="1" customWidth="1"/>
    <col min="5655" max="5878" width="9.140625" style="26"/>
    <col min="5879" max="5879" width="24" style="26" customWidth="1"/>
    <col min="5880" max="5910" width="9.28515625" style="26" bestFit="1" customWidth="1"/>
    <col min="5911" max="6134" width="9.140625" style="26"/>
    <col min="6135" max="6135" width="24" style="26" customWidth="1"/>
    <col min="6136" max="6166" width="9.28515625" style="26" bestFit="1" customWidth="1"/>
    <col min="6167" max="6390" width="9.140625" style="26"/>
    <col min="6391" max="6391" width="24" style="26" customWidth="1"/>
    <col min="6392" max="6422" width="9.28515625" style="26" bestFit="1" customWidth="1"/>
    <col min="6423" max="6646" width="9.140625" style="26"/>
    <col min="6647" max="6647" width="24" style="26" customWidth="1"/>
    <col min="6648" max="6678" width="9.28515625" style="26" bestFit="1" customWidth="1"/>
    <col min="6679" max="6902" width="9.140625" style="26"/>
    <col min="6903" max="6903" width="24" style="26" customWidth="1"/>
    <col min="6904" max="6934" width="9.28515625" style="26" bestFit="1" customWidth="1"/>
    <col min="6935" max="7158" width="9.140625" style="26"/>
    <col min="7159" max="7159" width="24" style="26" customWidth="1"/>
    <col min="7160" max="7190" width="9.28515625" style="26" bestFit="1" customWidth="1"/>
    <col min="7191" max="7414" width="9.140625" style="26"/>
    <col min="7415" max="7415" width="24" style="26" customWidth="1"/>
    <col min="7416" max="7446" width="9.28515625" style="26" bestFit="1" customWidth="1"/>
    <col min="7447" max="7670" width="9.140625" style="26"/>
    <col min="7671" max="7671" width="24" style="26" customWidth="1"/>
    <col min="7672" max="7702" width="9.28515625" style="26" bestFit="1" customWidth="1"/>
    <col min="7703" max="7926" width="9.140625" style="26"/>
    <col min="7927" max="7927" width="24" style="26" customWidth="1"/>
    <col min="7928" max="7958" width="9.28515625" style="26" bestFit="1" customWidth="1"/>
    <col min="7959" max="8182" width="9.140625" style="26"/>
    <col min="8183" max="8183" width="24" style="26" customWidth="1"/>
    <col min="8184" max="8214" width="9.28515625" style="26" bestFit="1" customWidth="1"/>
    <col min="8215" max="8438" width="9.140625" style="26"/>
    <col min="8439" max="8439" width="24" style="26" customWidth="1"/>
    <col min="8440" max="8470" width="9.28515625" style="26" bestFit="1" customWidth="1"/>
    <col min="8471" max="8694" width="9.140625" style="26"/>
    <col min="8695" max="8695" width="24" style="26" customWidth="1"/>
    <col min="8696" max="8726" width="9.28515625" style="26" bestFit="1" customWidth="1"/>
    <col min="8727" max="8950" width="9.140625" style="26"/>
    <col min="8951" max="8951" width="24" style="26" customWidth="1"/>
    <col min="8952" max="8982" width="9.28515625" style="26" bestFit="1" customWidth="1"/>
    <col min="8983" max="9206" width="9.140625" style="26"/>
    <col min="9207" max="9207" width="24" style="26" customWidth="1"/>
    <col min="9208" max="9238" width="9.28515625" style="26" bestFit="1" customWidth="1"/>
    <col min="9239" max="9462" width="9.140625" style="26"/>
    <col min="9463" max="9463" width="24" style="26" customWidth="1"/>
    <col min="9464" max="9494" width="9.28515625" style="26" bestFit="1" customWidth="1"/>
    <col min="9495" max="9718" width="9.140625" style="26"/>
    <col min="9719" max="9719" width="24" style="26" customWidth="1"/>
    <col min="9720" max="9750" width="9.28515625" style="26" bestFit="1" customWidth="1"/>
    <col min="9751" max="9974" width="9.140625" style="26"/>
    <col min="9975" max="9975" width="24" style="26" customWidth="1"/>
    <col min="9976" max="10006" width="9.28515625" style="26" bestFit="1" customWidth="1"/>
    <col min="10007" max="10230" width="9.140625" style="26"/>
    <col min="10231" max="10231" width="24" style="26" customWidth="1"/>
    <col min="10232" max="10262" width="9.28515625" style="26" bestFit="1" customWidth="1"/>
    <col min="10263" max="10486" width="9.140625" style="26"/>
    <col min="10487" max="10487" width="24" style="26" customWidth="1"/>
    <col min="10488" max="10518" width="9.28515625" style="26" bestFit="1" customWidth="1"/>
    <col min="10519" max="10742" width="9.140625" style="26"/>
    <col min="10743" max="10743" width="24" style="26" customWidth="1"/>
    <col min="10744" max="10774" width="9.28515625" style="26" bestFit="1" customWidth="1"/>
    <col min="10775" max="10998" width="9.140625" style="26"/>
    <col min="10999" max="10999" width="24" style="26" customWidth="1"/>
    <col min="11000" max="11030" width="9.28515625" style="26" bestFit="1" customWidth="1"/>
    <col min="11031" max="11254" width="9.140625" style="26"/>
    <col min="11255" max="11255" width="24" style="26" customWidth="1"/>
    <col min="11256" max="11286" width="9.28515625" style="26" bestFit="1" customWidth="1"/>
    <col min="11287" max="11510" width="9.140625" style="26"/>
    <col min="11511" max="11511" width="24" style="26" customWidth="1"/>
    <col min="11512" max="11542" width="9.28515625" style="26" bestFit="1" customWidth="1"/>
    <col min="11543" max="11766" width="9.140625" style="26"/>
    <col min="11767" max="11767" width="24" style="26" customWidth="1"/>
    <col min="11768" max="11798" width="9.28515625" style="26" bestFit="1" customWidth="1"/>
    <col min="11799" max="12022" width="9.140625" style="26"/>
    <col min="12023" max="12023" width="24" style="26" customWidth="1"/>
    <col min="12024" max="12054" width="9.28515625" style="26" bestFit="1" customWidth="1"/>
    <col min="12055" max="12278" width="9.140625" style="26"/>
    <col min="12279" max="12279" width="24" style="26" customWidth="1"/>
    <col min="12280" max="12310" width="9.28515625" style="26" bestFit="1" customWidth="1"/>
    <col min="12311" max="12534" width="9.140625" style="26"/>
    <col min="12535" max="12535" width="24" style="26" customWidth="1"/>
    <col min="12536" max="12566" width="9.28515625" style="26" bestFit="1" customWidth="1"/>
    <col min="12567" max="12790" width="9.140625" style="26"/>
    <col min="12791" max="12791" width="24" style="26" customWidth="1"/>
    <col min="12792" max="12822" width="9.28515625" style="26" bestFit="1" customWidth="1"/>
    <col min="12823" max="13046" width="9.140625" style="26"/>
    <col min="13047" max="13047" width="24" style="26" customWidth="1"/>
    <col min="13048" max="13078" width="9.28515625" style="26" bestFit="1" customWidth="1"/>
    <col min="13079" max="13302" width="9.140625" style="26"/>
    <col min="13303" max="13303" width="24" style="26" customWidth="1"/>
    <col min="13304" max="13334" width="9.28515625" style="26" bestFit="1" customWidth="1"/>
    <col min="13335" max="13558" width="9.140625" style="26"/>
    <col min="13559" max="13559" width="24" style="26" customWidth="1"/>
    <col min="13560" max="13590" width="9.28515625" style="26" bestFit="1" customWidth="1"/>
    <col min="13591" max="13814" width="9.140625" style="26"/>
    <col min="13815" max="13815" width="24" style="26" customWidth="1"/>
    <col min="13816" max="13846" width="9.28515625" style="26" bestFit="1" customWidth="1"/>
    <col min="13847" max="14070" width="9.140625" style="26"/>
    <col min="14071" max="14071" width="24" style="26" customWidth="1"/>
    <col min="14072" max="14102" width="9.28515625" style="26" bestFit="1" customWidth="1"/>
    <col min="14103" max="14326" width="9.140625" style="26"/>
    <col min="14327" max="14327" width="24" style="26" customWidth="1"/>
    <col min="14328" max="14358" width="9.28515625" style="26" bestFit="1" customWidth="1"/>
    <col min="14359" max="14582" width="9.140625" style="26"/>
    <col min="14583" max="14583" width="24" style="26" customWidth="1"/>
    <col min="14584" max="14614" width="9.28515625" style="26" bestFit="1" customWidth="1"/>
    <col min="14615" max="14838" width="9.140625" style="26"/>
    <col min="14839" max="14839" width="24" style="26" customWidth="1"/>
    <col min="14840" max="14870" width="9.28515625" style="26" bestFit="1" customWidth="1"/>
    <col min="14871" max="15094" width="9.140625" style="26"/>
    <col min="15095" max="15095" width="24" style="26" customWidth="1"/>
    <col min="15096" max="15126" width="9.28515625" style="26" bestFit="1" customWidth="1"/>
    <col min="15127" max="15350" width="9.140625" style="26"/>
    <col min="15351" max="15351" width="24" style="26" customWidth="1"/>
    <col min="15352" max="15382" width="9.28515625" style="26" bestFit="1" customWidth="1"/>
    <col min="15383" max="15606" width="9.140625" style="26"/>
    <col min="15607" max="15607" width="24" style="26" customWidth="1"/>
    <col min="15608" max="15638" width="9.28515625" style="26" bestFit="1" customWidth="1"/>
    <col min="15639" max="15862" width="9.140625" style="26"/>
    <col min="15863" max="15863" width="24" style="26" customWidth="1"/>
    <col min="15864" max="15894" width="9.28515625" style="26" bestFit="1" customWidth="1"/>
    <col min="15895" max="16118" width="9.140625" style="26"/>
    <col min="16119" max="16119" width="24" style="26" customWidth="1"/>
    <col min="16120" max="16150" width="9.28515625" style="26" bestFit="1" customWidth="1"/>
    <col min="16151" max="16384" width="9.140625" style="26"/>
  </cols>
  <sheetData>
    <row r="1" spans="1:14" ht="18.75" customHeight="1">
      <c r="A1" s="290" t="str">
        <f>'Contents Text'!A13&amp;": "&amp;'Contents Text'!B13</f>
        <v>Figure 7: Estimated and projected population of Strategic Development Plan areas, 2002 to 2026</v>
      </c>
      <c r="B1" s="290"/>
      <c r="C1" s="290"/>
      <c r="D1" s="290"/>
      <c r="E1" s="290"/>
      <c r="F1" s="290"/>
      <c r="G1" s="290"/>
      <c r="H1" s="290"/>
      <c r="I1" s="290"/>
      <c r="J1" s="290"/>
      <c r="K1" s="290"/>
      <c r="L1" s="288" t="s">
        <v>222</v>
      </c>
      <c r="M1" s="288"/>
      <c r="N1" s="288"/>
    </row>
    <row r="2" spans="1:14">
      <c r="A2" s="288"/>
      <c r="B2" s="288"/>
      <c r="C2" s="288"/>
    </row>
    <row r="4" spans="1:14" ht="18" customHeight="1">
      <c r="A4" s="293" t="s">
        <v>124</v>
      </c>
      <c r="B4" s="293"/>
      <c r="C4" s="293"/>
      <c r="D4" s="293"/>
      <c r="E4" s="293"/>
    </row>
    <row r="5" spans="1:14" ht="30.75" customHeight="1">
      <c r="A5" s="176" t="str">
        <f>A6</f>
        <v>Year</v>
      </c>
      <c r="B5" s="175" t="str">
        <f t="shared" ref="B5:E5" si="0">B6</f>
        <v>Aberdeen City and Shire</v>
      </c>
      <c r="C5" s="175" t="str">
        <f t="shared" si="0"/>
        <v>Clydeplan</v>
      </c>
      <c r="D5" s="175" t="str">
        <f t="shared" si="0"/>
        <v>SESplan</v>
      </c>
      <c r="E5" s="175" t="str">
        <f t="shared" si="0"/>
        <v>TAYplan</v>
      </c>
    </row>
    <row r="6" spans="1:14" ht="31.5" hidden="1" customHeight="1">
      <c r="A6" s="171" t="s">
        <v>32</v>
      </c>
      <c r="B6" s="152" t="s">
        <v>111</v>
      </c>
      <c r="C6" s="152" t="s">
        <v>58</v>
      </c>
      <c r="D6" s="152" t="s">
        <v>55</v>
      </c>
      <c r="E6" s="152" t="s">
        <v>56</v>
      </c>
    </row>
    <row r="7" spans="1:14" ht="12.75" customHeight="1">
      <c r="A7" s="172">
        <v>2002</v>
      </c>
      <c r="B7" s="123">
        <v>0.43609199999999998</v>
      </c>
      <c r="C7" s="123">
        <v>1.7450840000000001</v>
      </c>
      <c r="D7" s="123">
        <v>1.1626030000000001</v>
      </c>
      <c r="E7" s="123">
        <v>0.46288800000000002</v>
      </c>
      <c r="F7" s="118"/>
    </row>
    <row r="8" spans="1:14" ht="12.75" customHeight="1">
      <c r="A8" s="172">
        <v>2003</v>
      </c>
      <c r="B8" s="128">
        <v>0.43699900000000003</v>
      </c>
      <c r="C8" s="128">
        <v>1.7406330000000001</v>
      </c>
      <c r="D8" s="128">
        <v>1.162968</v>
      </c>
      <c r="E8" s="128">
        <v>0.463536</v>
      </c>
      <c r="F8" s="117"/>
    </row>
    <row r="9" spans="1:14">
      <c r="A9" s="172">
        <v>2004</v>
      </c>
      <c r="B9" s="128">
        <v>0.43900600000000001</v>
      </c>
      <c r="C9" s="128">
        <v>1.7400279999999999</v>
      </c>
      <c r="D9" s="128">
        <v>1.168852</v>
      </c>
      <c r="E9" s="128">
        <v>0.46475499999999997</v>
      </c>
      <c r="F9" s="117"/>
    </row>
    <row r="10" spans="1:14">
      <c r="A10" s="172">
        <v>2005</v>
      </c>
      <c r="B10" s="128">
        <v>0.44274200000000002</v>
      </c>
      <c r="C10" s="128">
        <v>1.7417</v>
      </c>
      <c r="D10" s="128">
        <v>1.176982</v>
      </c>
      <c r="E10" s="128">
        <v>0.46812399999999998</v>
      </c>
      <c r="F10" s="117"/>
    </row>
    <row r="11" spans="1:14">
      <c r="A11" s="172">
        <v>2006</v>
      </c>
      <c r="B11" s="128">
        <v>0.44718999999999998</v>
      </c>
      <c r="C11" s="128">
        <v>1.7430030000000001</v>
      </c>
      <c r="D11" s="128">
        <v>1.185373</v>
      </c>
      <c r="E11" s="128">
        <v>0.470163</v>
      </c>
      <c r="F11" s="117"/>
    </row>
    <row r="12" spans="1:14">
      <c r="A12" s="172">
        <v>2007</v>
      </c>
      <c r="B12" s="128">
        <v>0.453268</v>
      </c>
      <c r="C12" s="128">
        <v>1.7505660000000001</v>
      </c>
      <c r="D12" s="128">
        <v>1.1967190000000001</v>
      </c>
      <c r="E12" s="128">
        <v>0.47321099999999999</v>
      </c>
      <c r="F12" s="117"/>
    </row>
    <row r="13" spans="1:14">
      <c r="A13" s="172">
        <v>2008</v>
      </c>
      <c r="B13" s="128">
        <v>0.457256</v>
      </c>
      <c r="C13" s="128">
        <v>1.7584960000000001</v>
      </c>
      <c r="D13" s="128">
        <v>1.2067060000000001</v>
      </c>
      <c r="E13" s="128">
        <v>0.47667100000000001</v>
      </c>
      <c r="F13" s="117"/>
    </row>
    <row r="14" spans="1:14">
      <c r="A14" s="172">
        <v>2009</v>
      </c>
      <c r="B14" s="128">
        <v>0.46250000000000002</v>
      </c>
      <c r="C14" s="128">
        <v>1.7667409999999999</v>
      </c>
      <c r="D14" s="128">
        <v>1.2156629999999999</v>
      </c>
      <c r="E14" s="128">
        <v>0.479352</v>
      </c>
      <c r="F14" s="117"/>
    </row>
    <row r="15" spans="1:14">
      <c r="A15" s="172">
        <v>2010</v>
      </c>
      <c r="B15" s="128">
        <v>0.46762999999999999</v>
      </c>
      <c r="C15" s="128">
        <v>1.7743960000000001</v>
      </c>
      <c r="D15" s="128">
        <v>1.226243</v>
      </c>
      <c r="E15" s="128">
        <v>0.481798</v>
      </c>
      <c r="F15" s="117"/>
    </row>
    <row r="16" spans="1:14">
      <c r="A16" s="172">
        <v>2011</v>
      </c>
      <c r="B16" s="128">
        <v>0.47259699999999999</v>
      </c>
      <c r="C16" s="128">
        <v>1.784138</v>
      </c>
      <c r="D16" s="128">
        <v>1.239771</v>
      </c>
      <c r="E16" s="128">
        <v>0.48542600000000002</v>
      </c>
      <c r="F16" s="117"/>
    </row>
    <row r="17" spans="1:7">
      <c r="A17" s="172">
        <v>2012</v>
      </c>
      <c r="B17" s="128">
        <v>0.47695900000000002</v>
      </c>
      <c r="C17" s="128">
        <v>1.7865230000000001</v>
      </c>
      <c r="D17" s="128">
        <v>1.2473129999999999</v>
      </c>
      <c r="E17" s="128">
        <v>0.48723899999999998</v>
      </c>
      <c r="F17" s="117"/>
    </row>
    <row r="18" spans="1:7">
      <c r="A18" s="172">
        <v>2013</v>
      </c>
      <c r="B18" s="128">
        <v>0.48132999999999998</v>
      </c>
      <c r="C18" s="128">
        <v>1.787536</v>
      </c>
      <c r="D18" s="128">
        <v>1.2537320000000001</v>
      </c>
      <c r="E18" s="128">
        <v>0.48808000000000001</v>
      </c>
      <c r="F18" s="117"/>
    </row>
    <row r="19" spans="1:7">
      <c r="A19" s="172">
        <v>2014</v>
      </c>
      <c r="B19" s="128">
        <v>0.48589300000000002</v>
      </c>
      <c r="C19" s="128">
        <v>1.7929010000000001</v>
      </c>
      <c r="D19" s="128">
        <v>1.262947</v>
      </c>
      <c r="E19" s="128">
        <v>0.48938900000000002</v>
      </c>
      <c r="F19" s="117"/>
    </row>
    <row r="20" spans="1:7">
      <c r="A20" s="172">
        <v>2015</v>
      </c>
      <c r="B20" s="128">
        <v>0.48879899999999998</v>
      </c>
      <c r="C20" s="128">
        <v>1.8014060000000001</v>
      </c>
      <c r="D20" s="128">
        <v>1.2733810000000001</v>
      </c>
      <c r="E20" s="128">
        <v>0.49069499999999999</v>
      </c>
      <c r="F20" s="117"/>
    </row>
    <row r="21" spans="1:7">
      <c r="A21" s="172">
        <v>2016</v>
      </c>
      <c r="B21" s="124">
        <v>0.48861100000000002</v>
      </c>
      <c r="C21" s="124">
        <v>1.814853</v>
      </c>
      <c r="D21" s="124">
        <v>1.287137</v>
      </c>
      <c r="E21" s="124">
        <v>0.492309</v>
      </c>
      <c r="F21" s="117"/>
    </row>
    <row r="22" spans="1:7" ht="17.25" customHeight="1">
      <c r="A22" s="294" t="s">
        <v>123</v>
      </c>
      <c r="B22" s="294"/>
      <c r="C22" s="294"/>
      <c r="D22" s="294"/>
      <c r="E22" s="294"/>
      <c r="F22" s="117"/>
    </row>
    <row r="23" spans="1:7" ht="12" hidden="1" customHeight="1">
      <c r="A23" s="89" t="s">
        <v>32</v>
      </c>
      <c r="B23" s="89" t="s">
        <v>111</v>
      </c>
      <c r="C23" s="89" t="s">
        <v>58</v>
      </c>
      <c r="D23" s="89" t="s">
        <v>55</v>
      </c>
      <c r="E23" s="89" t="s">
        <v>56</v>
      </c>
      <c r="F23" s="117"/>
    </row>
    <row r="24" spans="1:7">
      <c r="A24" s="173">
        <v>2016</v>
      </c>
      <c r="B24" s="123">
        <v>0.48861100000000002</v>
      </c>
      <c r="C24" s="123">
        <v>1.814853</v>
      </c>
      <c r="D24" s="123">
        <v>1.287137</v>
      </c>
      <c r="E24" s="123">
        <v>0.492309</v>
      </c>
      <c r="F24" s="117"/>
      <c r="G24" s="187"/>
    </row>
    <row r="25" spans="1:7">
      <c r="A25" s="173">
        <v>2017</v>
      </c>
      <c r="B25" s="128">
        <v>0.49189300000000002</v>
      </c>
      <c r="C25" s="128">
        <v>1.821123</v>
      </c>
      <c r="D25" s="128">
        <v>1.296648</v>
      </c>
      <c r="E25" s="128">
        <v>0.49355399999999999</v>
      </c>
      <c r="F25" s="117"/>
    </row>
    <row r="26" spans="1:7">
      <c r="A26" s="173">
        <v>2018</v>
      </c>
      <c r="B26" s="128">
        <v>0.49523699999999998</v>
      </c>
      <c r="C26" s="128">
        <v>1.828268</v>
      </c>
      <c r="D26" s="128">
        <v>1.3061970000000001</v>
      </c>
      <c r="E26" s="128">
        <v>0.49491800000000002</v>
      </c>
      <c r="F26" s="117"/>
    </row>
    <row r="27" spans="1:7">
      <c r="A27" s="173">
        <v>2019</v>
      </c>
      <c r="B27" s="128">
        <v>0.49828699999999998</v>
      </c>
      <c r="C27" s="128">
        <v>1.8346100000000001</v>
      </c>
      <c r="D27" s="128">
        <v>1.315234</v>
      </c>
      <c r="E27" s="128">
        <v>0.49625799999999998</v>
      </c>
      <c r="F27" s="117"/>
    </row>
    <row r="28" spans="1:7">
      <c r="A28" s="173">
        <v>2020</v>
      </c>
      <c r="B28" s="128">
        <v>0.501031</v>
      </c>
      <c r="C28" s="128">
        <v>1.8406199999999999</v>
      </c>
      <c r="D28" s="128">
        <v>1.323863</v>
      </c>
      <c r="E28" s="128">
        <v>0.49749599999999999</v>
      </c>
      <c r="F28" s="117"/>
    </row>
    <row r="29" spans="1:7">
      <c r="A29" s="173">
        <v>2021</v>
      </c>
      <c r="B29" s="128">
        <v>0.50351599999999996</v>
      </c>
      <c r="C29" s="128">
        <v>1.8457669999999999</v>
      </c>
      <c r="D29" s="128">
        <v>1.331971</v>
      </c>
      <c r="E29" s="128">
        <v>0.49856299999999998</v>
      </c>
      <c r="F29" s="117"/>
    </row>
    <row r="30" spans="1:7">
      <c r="A30" s="173">
        <v>2022</v>
      </c>
      <c r="B30" s="128">
        <v>0.50599899999999998</v>
      </c>
      <c r="C30" s="128">
        <v>1.84944</v>
      </c>
      <c r="D30" s="128">
        <v>1.339537</v>
      </c>
      <c r="E30" s="128">
        <v>0.49945800000000001</v>
      </c>
      <c r="F30" s="117"/>
    </row>
    <row r="31" spans="1:7">
      <c r="A31" s="173">
        <v>2023</v>
      </c>
      <c r="B31" s="128">
        <v>0.50823200000000002</v>
      </c>
      <c r="C31" s="128">
        <v>1.8528180000000001</v>
      </c>
      <c r="D31" s="128">
        <v>1.346814</v>
      </c>
      <c r="E31" s="128">
        <v>0.50031499999999995</v>
      </c>
      <c r="F31" s="117"/>
    </row>
    <row r="32" spans="1:7">
      <c r="A32" s="173">
        <v>2024</v>
      </c>
      <c r="B32" s="128">
        <v>0.510405</v>
      </c>
      <c r="C32" s="128">
        <v>1.856249</v>
      </c>
      <c r="D32" s="128">
        <v>1.3539190000000001</v>
      </c>
      <c r="E32" s="128">
        <v>0.50120500000000001</v>
      </c>
      <c r="F32" s="117"/>
    </row>
    <row r="33" spans="1:11">
      <c r="A33" s="173">
        <v>2025</v>
      </c>
      <c r="B33" s="128">
        <v>0.51253499999999996</v>
      </c>
      <c r="C33" s="128">
        <v>1.859613</v>
      </c>
      <c r="D33" s="128">
        <v>1.360922</v>
      </c>
      <c r="E33" s="128">
        <v>0.50211700000000004</v>
      </c>
      <c r="F33" s="117"/>
    </row>
    <row r="34" spans="1:11">
      <c r="A34" s="173">
        <v>2026</v>
      </c>
      <c r="B34" s="128">
        <v>0.51456199999999996</v>
      </c>
      <c r="C34" s="128">
        <v>1.862922</v>
      </c>
      <c r="D34" s="128">
        <v>1.3676779999999999</v>
      </c>
      <c r="E34" s="128">
        <v>0.50307000000000002</v>
      </c>
      <c r="F34" s="117"/>
      <c r="G34" s="187"/>
      <c r="H34" s="187"/>
      <c r="I34" s="187"/>
      <c r="J34" s="187"/>
      <c r="K34" s="187"/>
    </row>
    <row r="35" spans="1:11">
      <c r="A35" s="173">
        <v>2027</v>
      </c>
      <c r="B35" s="128">
        <v>0.51659299999999997</v>
      </c>
      <c r="C35" s="128">
        <v>1.866096</v>
      </c>
      <c r="D35" s="128">
        <v>1.374223</v>
      </c>
      <c r="E35" s="128">
        <v>0.50401600000000002</v>
      </c>
      <c r="F35" s="117"/>
    </row>
    <row r="36" spans="1:11">
      <c r="A36" s="173">
        <v>2028</v>
      </c>
      <c r="B36" s="128">
        <v>0.51848700000000003</v>
      </c>
      <c r="C36" s="128">
        <v>1.8691679999999999</v>
      </c>
      <c r="D36" s="128">
        <v>1.3805829999999999</v>
      </c>
      <c r="E36" s="128">
        <v>0.50493399999999999</v>
      </c>
      <c r="F36" s="117"/>
    </row>
    <row r="37" spans="1:11">
      <c r="A37" s="173">
        <v>2029</v>
      </c>
      <c r="B37" s="128">
        <v>0.52029599999999998</v>
      </c>
      <c r="C37" s="128">
        <v>1.8720250000000001</v>
      </c>
      <c r="D37" s="128">
        <v>1.3867290000000001</v>
      </c>
      <c r="E37" s="128">
        <v>0.50583900000000004</v>
      </c>
      <c r="F37" s="117"/>
    </row>
    <row r="38" spans="1:11">
      <c r="A38" s="173">
        <v>2030</v>
      </c>
      <c r="B38" s="128">
        <v>0.52197700000000002</v>
      </c>
      <c r="C38" s="128">
        <v>1.8747670000000001</v>
      </c>
      <c r="D38" s="128">
        <v>1.3925940000000001</v>
      </c>
      <c r="E38" s="128">
        <v>0.50668199999999997</v>
      </c>
      <c r="F38" s="117"/>
    </row>
    <row r="39" spans="1:11">
      <c r="A39" s="173">
        <v>2031</v>
      </c>
      <c r="B39" s="128">
        <v>0.52361199999999997</v>
      </c>
      <c r="C39" s="128">
        <v>1.8772629999999999</v>
      </c>
      <c r="D39" s="128">
        <v>1.3981840000000001</v>
      </c>
      <c r="E39" s="128">
        <v>0.50745700000000005</v>
      </c>
      <c r="F39" s="117"/>
    </row>
    <row r="40" spans="1:11">
      <c r="A40" s="173">
        <v>2032</v>
      </c>
      <c r="B40" s="128">
        <v>0.52508200000000005</v>
      </c>
      <c r="C40" s="128">
        <v>1.8795839999999999</v>
      </c>
      <c r="D40" s="128">
        <v>1.4035310000000001</v>
      </c>
      <c r="E40" s="128">
        <v>0.50811899999999999</v>
      </c>
      <c r="F40" s="117"/>
    </row>
    <row r="41" spans="1:11">
      <c r="A41" s="173">
        <v>2033</v>
      </c>
      <c r="B41" s="128">
        <v>0.52649000000000001</v>
      </c>
      <c r="C41" s="128">
        <v>1.88165</v>
      </c>
      <c r="D41" s="128">
        <v>1.4085939999999999</v>
      </c>
      <c r="E41" s="128">
        <v>0.50870199999999999</v>
      </c>
      <c r="F41" s="117"/>
    </row>
    <row r="42" spans="1:11">
      <c r="A42" s="173">
        <v>2034</v>
      </c>
      <c r="B42" s="128">
        <v>0.527833</v>
      </c>
      <c r="C42" s="128">
        <v>1.8834900000000001</v>
      </c>
      <c r="D42" s="128">
        <v>1.413413</v>
      </c>
      <c r="E42" s="128">
        <v>0.50918699999999995</v>
      </c>
      <c r="F42" s="117"/>
    </row>
    <row r="43" spans="1:11">
      <c r="A43" s="173">
        <v>2035</v>
      </c>
      <c r="B43" s="128">
        <v>0.529088</v>
      </c>
      <c r="C43" s="128">
        <v>1.885143</v>
      </c>
      <c r="D43" s="128">
        <v>1.418031</v>
      </c>
      <c r="E43" s="128">
        <v>0.50951199999999996</v>
      </c>
      <c r="F43" s="117"/>
    </row>
    <row r="44" spans="1:11">
      <c r="A44" s="173">
        <v>2036</v>
      </c>
      <c r="B44" s="128">
        <v>0.53020400000000001</v>
      </c>
      <c r="C44" s="128">
        <v>1.8865909999999999</v>
      </c>
      <c r="D44" s="128">
        <v>1.422436</v>
      </c>
      <c r="E44" s="128">
        <v>0.50981799999999999</v>
      </c>
      <c r="F44" s="117"/>
    </row>
    <row r="45" spans="1:11">
      <c r="A45" s="173">
        <v>2037</v>
      </c>
      <c r="B45" s="128">
        <v>0.53128600000000004</v>
      </c>
      <c r="C45" s="128">
        <v>1.887915</v>
      </c>
      <c r="D45" s="128">
        <v>1.42665</v>
      </c>
      <c r="E45" s="128">
        <v>0.51006099999999999</v>
      </c>
      <c r="F45" s="117"/>
    </row>
    <row r="46" spans="1:11">
      <c r="A46" s="173">
        <v>2038</v>
      </c>
      <c r="B46" s="128">
        <v>0.53235100000000002</v>
      </c>
      <c r="C46" s="128">
        <v>1.8890739999999999</v>
      </c>
      <c r="D46" s="128">
        <v>1.430752</v>
      </c>
      <c r="E46" s="128">
        <v>0.51029899999999995</v>
      </c>
      <c r="F46" s="117"/>
    </row>
    <row r="47" spans="1:11">
      <c r="A47" s="173">
        <v>2039</v>
      </c>
      <c r="B47" s="128">
        <v>0.53337400000000001</v>
      </c>
      <c r="C47" s="128">
        <v>1.8900459999999999</v>
      </c>
      <c r="D47" s="128">
        <v>1.4348080000000001</v>
      </c>
      <c r="E47" s="128">
        <v>0.51057399999999997</v>
      </c>
      <c r="F47" s="117"/>
    </row>
    <row r="48" spans="1:11">
      <c r="A48" s="173">
        <v>2040</v>
      </c>
      <c r="B48" s="128">
        <v>0.53443099999999999</v>
      </c>
      <c r="C48" s="128">
        <v>1.8908499999999999</v>
      </c>
      <c r="D48" s="128">
        <v>1.438761</v>
      </c>
      <c r="E48" s="128">
        <v>0.51082700000000003</v>
      </c>
      <c r="F48" s="117"/>
    </row>
    <row r="49" spans="1:28">
      <c r="A49" s="174">
        <v>2041</v>
      </c>
      <c r="B49" s="185">
        <v>0.53546899999999997</v>
      </c>
      <c r="C49" s="124">
        <v>1.8914930000000001</v>
      </c>
      <c r="D49" s="124">
        <v>1.4426369999999999</v>
      </c>
      <c r="E49" s="124">
        <v>0.511104</v>
      </c>
      <c r="F49" s="117"/>
    </row>
    <row r="51" spans="1:28" ht="10.5" customHeight="1">
      <c r="A51" s="287" t="s">
        <v>178</v>
      </c>
      <c r="B51" s="287"/>
    </row>
    <row r="52" spans="1:28">
      <c r="A52" s="289" t="s">
        <v>72</v>
      </c>
      <c r="B52" s="289"/>
      <c r="C52" s="289"/>
      <c r="D52" s="289"/>
    </row>
    <row r="53" spans="1:28" ht="22.5" customHeight="1">
      <c r="A53" s="291" t="str">
        <f>'Metadata Text'!B10</f>
        <v>Figures up to and including 2016 are mid-year population estimates. Figures after this date are 2016-based projections.</v>
      </c>
      <c r="B53" s="291"/>
      <c r="C53" s="291"/>
      <c r="D53" s="291"/>
      <c r="E53" s="291"/>
      <c r="F53" s="58"/>
    </row>
    <row r="54" spans="1:28">
      <c r="A54" s="291"/>
      <c r="B54" s="291"/>
      <c r="C54" s="291"/>
    </row>
    <row r="55" spans="1:28" ht="10.5" customHeight="1">
      <c r="A55" s="292" t="str">
        <f>'Metadata Text'!B7</f>
        <v>© Crown Copyright 2018</v>
      </c>
      <c r="B55" s="292"/>
    </row>
    <row r="59" spans="1:28">
      <c r="AB59" s="32"/>
    </row>
    <row r="72" spans="26:26">
      <c r="Z72" s="26" t="s">
        <v>57</v>
      </c>
    </row>
  </sheetData>
  <mergeCells count="10">
    <mergeCell ref="A55:B55"/>
    <mergeCell ref="A4:E4"/>
    <mergeCell ref="A22:E22"/>
    <mergeCell ref="L1:N1"/>
    <mergeCell ref="A51:B51"/>
    <mergeCell ref="A52:D52"/>
    <mergeCell ref="A1:K1"/>
    <mergeCell ref="A54:C54"/>
    <mergeCell ref="A53:E53"/>
    <mergeCell ref="A2:C2"/>
  </mergeCells>
  <hyperlinks>
    <hyperlink ref="L1" location="Contents!A1" display="Back to contents page"/>
  </hyperlinks>
  <pageMargins left="0.75" right="0.75" top="1" bottom="1" header="0.5" footer="0.5"/>
  <pageSetup paperSize="9" scale="36"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28"/>
  <sheetViews>
    <sheetView zoomScaleNormal="100" workbookViewId="0">
      <selection sqref="A1:N1"/>
    </sheetView>
  </sheetViews>
  <sheetFormatPr defaultRowHeight="12.75"/>
  <cols>
    <col min="1" max="16384" width="9.140625" style="19"/>
  </cols>
  <sheetData>
    <row r="1" spans="1:14" ht="18" customHeight="1">
      <c r="A1" s="255" t="str">
        <f>'Fig 8 data'!A1:G1</f>
        <v>Figure 8: Estimated and projected population of National Park areas, 2002 to 2026</v>
      </c>
      <c r="B1" s="255"/>
      <c r="C1" s="255"/>
      <c r="D1" s="255"/>
      <c r="E1" s="255"/>
      <c r="F1" s="255"/>
      <c r="G1" s="255"/>
      <c r="H1" s="255"/>
      <c r="I1" s="255"/>
      <c r="J1" s="255"/>
      <c r="K1" s="255"/>
      <c r="L1" s="255"/>
      <c r="M1" s="255"/>
      <c r="N1" s="255"/>
    </row>
    <row r="20" spans="1:16">
      <c r="P20" s="84"/>
    </row>
    <row r="25" spans="1:16" ht="14.25">
      <c r="A25" s="54" t="s">
        <v>53</v>
      </c>
      <c r="B25" s="125"/>
      <c r="C25" s="125"/>
      <c r="D25" s="125"/>
      <c r="E25" s="125"/>
      <c r="F25" s="126"/>
      <c r="G25" s="126"/>
      <c r="H25" s="126"/>
      <c r="I25" s="126"/>
      <c r="J25" s="126"/>
      <c r="K25" s="126"/>
      <c r="L25" s="126"/>
      <c r="M25" s="126"/>
      <c r="N25" s="126"/>
    </row>
    <row r="26" spans="1:16" ht="12.75" customHeight="1">
      <c r="A26" s="291" t="str">
        <f>'Metadata Text'!B10</f>
        <v>Figures up to and including 2016 are mid-year population estimates. Figures after this date are 2016-based projections.</v>
      </c>
      <c r="B26" s="291"/>
      <c r="C26" s="291"/>
      <c r="D26" s="291"/>
      <c r="E26" s="291"/>
      <c r="F26" s="291"/>
      <c r="G26" s="291"/>
      <c r="H26" s="291"/>
      <c r="I26" s="291"/>
      <c r="J26" s="291"/>
      <c r="K26" s="291"/>
      <c r="L26" s="291"/>
      <c r="M26" s="291"/>
      <c r="N26" s="291"/>
    </row>
    <row r="28" spans="1:16">
      <c r="A28" s="183" t="str">
        <f>'Metadata Text'!B7</f>
        <v>© Crown Copyright 2018</v>
      </c>
    </row>
  </sheetData>
  <mergeCells count="2">
    <mergeCell ref="A1:N1"/>
    <mergeCell ref="A26:N26"/>
  </mergeCells>
  <pageMargins left="0.7" right="0.7" top="0.75" bottom="0.75" header="0.3" footer="0.3"/>
  <pageSetup paperSize="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53"/>
  <sheetViews>
    <sheetView workbookViewId="0">
      <selection sqref="A1:I1"/>
    </sheetView>
  </sheetViews>
  <sheetFormatPr defaultRowHeight="12.75"/>
  <cols>
    <col min="1" max="1" width="10.7109375" style="26" customWidth="1"/>
    <col min="2" max="2" width="15.5703125" style="26" customWidth="1"/>
    <col min="3" max="3" width="20.28515625" style="26" customWidth="1"/>
    <col min="4" max="256" width="9.140625" style="26"/>
    <col min="257" max="257" width="15.85546875" style="26" customWidth="1"/>
    <col min="258" max="512" width="9.140625" style="26"/>
    <col min="513" max="513" width="15.85546875" style="26" customWidth="1"/>
    <col min="514" max="768" width="9.140625" style="26"/>
    <col min="769" max="769" width="15.85546875" style="26" customWidth="1"/>
    <col min="770" max="1024" width="9.140625" style="26"/>
    <col min="1025" max="1025" width="15.85546875" style="26" customWidth="1"/>
    <col min="1026" max="1280" width="9.140625" style="26"/>
    <col min="1281" max="1281" width="15.85546875" style="26" customWidth="1"/>
    <col min="1282" max="1536" width="9.140625" style="26"/>
    <col min="1537" max="1537" width="15.85546875" style="26" customWidth="1"/>
    <col min="1538" max="1792" width="9.140625" style="26"/>
    <col min="1793" max="1793" width="15.85546875" style="26" customWidth="1"/>
    <col min="1794" max="2048" width="9.140625" style="26"/>
    <col min="2049" max="2049" width="15.85546875" style="26" customWidth="1"/>
    <col min="2050" max="2304" width="9.140625" style="26"/>
    <col min="2305" max="2305" width="15.85546875" style="26" customWidth="1"/>
    <col min="2306" max="2560" width="9.140625" style="26"/>
    <col min="2561" max="2561" width="15.85546875" style="26" customWidth="1"/>
    <col min="2562" max="2816" width="9.140625" style="26"/>
    <col min="2817" max="2817" width="15.85546875" style="26" customWidth="1"/>
    <col min="2818" max="3072" width="9.140625" style="26"/>
    <col min="3073" max="3073" width="15.85546875" style="26" customWidth="1"/>
    <col min="3074" max="3328" width="9.140625" style="26"/>
    <col min="3329" max="3329" width="15.85546875" style="26" customWidth="1"/>
    <col min="3330" max="3584" width="9.140625" style="26"/>
    <col min="3585" max="3585" width="15.85546875" style="26" customWidth="1"/>
    <col min="3586" max="3840" width="9.140625" style="26"/>
    <col min="3841" max="3841" width="15.85546875" style="26" customWidth="1"/>
    <col min="3842" max="4096" width="9.140625" style="26"/>
    <col min="4097" max="4097" width="15.85546875" style="26" customWidth="1"/>
    <col min="4098" max="4352" width="9.140625" style="26"/>
    <col min="4353" max="4353" width="15.85546875" style="26" customWidth="1"/>
    <col min="4354" max="4608" width="9.140625" style="26"/>
    <col min="4609" max="4609" width="15.85546875" style="26" customWidth="1"/>
    <col min="4610" max="4864" width="9.140625" style="26"/>
    <col min="4865" max="4865" width="15.85546875" style="26" customWidth="1"/>
    <col min="4866" max="5120" width="9.140625" style="26"/>
    <col min="5121" max="5121" width="15.85546875" style="26" customWidth="1"/>
    <col min="5122" max="5376" width="9.140625" style="26"/>
    <col min="5377" max="5377" width="15.85546875" style="26" customWidth="1"/>
    <col min="5378" max="5632" width="9.140625" style="26"/>
    <col min="5633" max="5633" width="15.85546875" style="26" customWidth="1"/>
    <col min="5634" max="5888" width="9.140625" style="26"/>
    <col min="5889" max="5889" width="15.85546875" style="26" customWidth="1"/>
    <col min="5890" max="6144" width="9.140625" style="26"/>
    <col min="6145" max="6145" width="15.85546875" style="26" customWidth="1"/>
    <col min="6146" max="6400" width="9.140625" style="26"/>
    <col min="6401" max="6401" width="15.85546875" style="26" customWidth="1"/>
    <col min="6402" max="6656" width="9.140625" style="26"/>
    <col min="6657" max="6657" width="15.85546875" style="26" customWidth="1"/>
    <col min="6658" max="6912" width="9.140625" style="26"/>
    <col min="6913" max="6913" width="15.85546875" style="26" customWidth="1"/>
    <col min="6914" max="7168" width="9.140625" style="26"/>
    <col min="7169" max="7169" width="15.85546875" style="26" customWidth="1"/>
    <col min="7170" max="7424" width="9.140625" style="26"/>
    <col min="7425" max="7425" width="15.85546875" style="26" customWidth="1"/>
    <col min="7426" max="7680" width="9.140625" style="26"/>
    <col min="7681" max="7681" width="15.85546875" style="26" customWidth="1"/>
    <col min="7682" max="7936" width="9.140625" style="26"/>
    <col min="7937" max="7937" width="15.85546875" style="26" customWidth="1"/>
    <col min="7938" max="8192" width="9.140625" style="26"/>
    <col min="8193" max="8193" width="15.85546875" style="26" customWidth="1"/>
    <col min="8194" max="8448" width="9.140625" style="26"/>
    <col min="8449" max="8449" width="15.85546875" style="26" customWidth="1"/>
    <col min="8450" max="8704" width="9.140625" style="26"/>
    <col min="8705" max="8705" width="15.85546875" style="26" customWidth="1"/>
    <col min="8706" max="8960" width="9.140625" style="26"/>
    <col min="8961" max="8961" width="15.85546875" style="26" customWidth="1"/>
    <col min="8962" max="9216" width="9.140625" style="26"/>
    <col min="9217" max="9217" width="15.85546875" style="26" customWidth="1"/>
    <col min="9218" max="9472" width="9.140625" style="26"/>
    <col min="9473" max="9473" width="15.85546875" style="26" customWidth="1"/>
    <col min="9474" max="9728" width="9.140625" style="26"/>
    <col min="9729" max="9729" width="15.85546875" style="26" customWidth="1"/>
    <col min="9730" max="9984" width="9.140625" style="26"/>
    <col min="9985" max="9985" width="15.85546875" style="26" customWidth="1"/>
    <col min="9986" max="10240" width="9.140625" style="26"/>
    <col min="10241" max="10241" width="15.85546875" style="26" customWidth="1"/>
    <col min="10242" max="10496" width="9.140625" style="26"/>
    <col min="10497" max="10497" width="15.85546875" style="26" customWidth="1"/>
    <col min="10498" max="10752" width="9.140625" style="26"/>
    <col min="10753" max="10753" width="15.85546875" style="26" customWidth="1"/>
    <col min="10754" max="11008" width="9.140625" style="26"/>
    <col min="11009" max="11009" width="15.85546875" style="26" customWidth="1"/>
    <col min="11010" max="11264" width="9.140625" style="26"/>
    <col min="11265" max="11265" width="15.85546875" style="26" customWidth="1"/>
    <col min="11266" max="11520" width="9.140625" style="26"/>
    <col min="11521" max="11521" width="15.85546875" style="26" customWidth="1"/>
    <col min="11522" max="11776" width="9.140625" style="26"/>
    <col min="11777" max="11777" width="15.85546875" style="26" customWidth="1"/>
    <col min="11778" max="12032" width="9.140625" style="26"/>
    <col min="12033" max="12033" width="15.85546875" style="26" customWidth="1"/>
    <col min="12034" max="12288" width="9.140625" style="26"/>
    <col min="12289" max="12289" width="15.85546875" style="26" customWidth="1"/>
    <col min="12290" max="12544" width="9.140625" style="26"/>
    <col min="12545" max="12545" width="15.85546875" style="26" customWidth="1"/>
    <col min="12546" max="12800" width="9.140625" style="26"/>
    <col min="12801" max="12801" width="15.85546875" style="26" customWidth="1"/>
    <col min="12802" max="13056" width="9.140625" style="26"/>
    <col min="13057" max="13057" width="15.85546875" style="26" customWidth="1"/>
    <col min="13058" max="13312" width="9.140625" style="26"/>
    <col min="13313" max="13313" width="15.85546875" style="26" customWidth="1"/>
    <col min="13314" max="13568" width="9.140625" style="26"/>
    <col min="13569" max="13569" width="15.85546875" style="26" customWidth="1"/>
    <col min="13570" max="13824" width="9.140625" style="26"/>
    <col min="13825" max="13825" width="15.85546875" style="26" customWidth="1"/>
    <col min="13826" max="14080" width="9.140625" style="26"/>
    <col min="14081" max="14081" width="15.85546875" style="26" customWidth="1"/>
    <col min="14082" max="14336" width="9.140625" style="26"/>
    <col min="14337" max="14337" width="15.85546875" style="26" customWidth="1"/>
    <col min="14338" max="14592" width="9.140625" style="26"/>
    <col min="14593" max="14593" width="15.85546875" style="26" customWidth="1"/>
    <col min="14594" max="14848" width="9.140625" style="26"/>
    <col min="14849" max="14849" width="15.85546875" style="26" customWidth="1"/>
    <col min="14850" max="15104" width="9.140625" style="26"/>
    <col min="15105" max="15105" width="15.85546875" style="26" customWidth="1"/>
    <col min="15106" max="15360" width="9.140625" style="26"/>
    <col min="15361" max="15361" width="15.85546875" style="26" customWidth="1"/>
    <col min="15362" max="15616" width="9.140625" style="26"/>
    <col min="15617" max="15617" width="15.85546875" style="26" customWidth="1"/>
    <col min="15618" max="15872" width="9.140625" style="26"/>
    <col min="15873" max="15873" width="15.85546875" style="26" customWidth="1"/>
    <col min="15874" max="16128" width="9.140625" style="26"/>
    <col min="16129" max="16129" width="15.85546875" style="26" customWidth="1"/>
    <col min="16130" max="16384" width="9.140625" style="26"/>
  </cols>
  <sheetData>
    <row r="1" spans="1:14" ht="18" customHeight="1">
      <c r="A1" s="290" t="str">
        <f>'Contents Text'!A14&amp;": "&amp;'Contents Text'!B14</f>
        <v>Figure 8: Estimated and projected population of National Park areas, 2002 to 2026</v>
      </c>
      <c r="B1" s="290"/>
      <c r="C1" s="290"/>
      <c r="D1" s="290"/>
      <c r="E1" s="290"/>
      <c r="F1" s="290"/>
      <c r="G1" s="290"/>
      <c r="H1" s="290"/>
      <c r="I1" s="290"/>
      <c r="J1" s="288" t="s">
        <v>222</v>
      </c>
      <c r="K1" s="288"/>
      <c r="L1" s="288"/>
    </row>
    <row r="2" spans="1:14" ht="15.75">
      <c r="A2" s="288"/>
      <c r="B2" s="288"/>
      <c r="C2" s="288"/>
      <c r="E2" s="27"/>
      <c r="F2" s="27"/>
      <c r="G2" s="27"/>
      <c r="H2" s="27"/>
      <c r="I2" s="27"/>
      <c r="J2" s="28"/>
      <c r="K2" s="28"/>
      <c r="L2" s="28"/>
    </row>
    <row r="3" spans="1:14" s="29" customFormat="1" ht="18" customHeight="1">
      <c r="A3" s="293" t="s">
        <v>125</v>
      </c>
      <c r="B3" s="293"/>
      <c r="C3" s="293"/>
      <c r="G3" s="30"/>
      <c r="H3" s="30"/>
      <c r="J3" s="30"/>
    </row>
    <row r="4" spans="1:14" s="29" customFormat="1" ht="30" customHeight="1">
      <c r="A4" s="178" t="s">
        <v>32</v>
      </c>
      <c r="B4" s="179" t="s">
        <v>120</v>
      </c>
      <c r="C4" s="179" t="s">
        <v>121</v>
      </c>
      <c r="G4" s="30"/>
      <c r="H4" s="30"/>
      <c r="J4" s="30"/>
    </row>
    <row r="5" spans="1:14" s="29" customFormat="1" ht="7.5" hidden="1" customHeight="1">
      <c r="A5" s="177" t="s">
        <v>32</v>
      </c>
      <c r="B5" s="104" t="s">
        <v>59</v>
      </c>
      <c r="C5" s="104" t="s">
        <v>112</v>
      </c>
      <c r="D5" s="118"/>
      <c r="E5" s="118"/>
      <c r="F5" s="118"/>
      <c r="G5" s="118"/>
      <c r="H5" s="118"/>
    </row>
    <row r="6" spans="1:14" s="29" customFormat="1" ht="12.75" customHeight="1">
      <c r="A6" s="172">
        <v>2002</v>
      </c>
      <c r="B6" s="155">
        <v>16.795999999999999</v>
      </c>
      <c r="C6" s="155">
        <v>15.407</v>
      </c>
      <c r="D6" s="118"/>
      <c r="E6" s="118"/>
      <c r="F6" s="118"/>
      <c r="G6" s="118"/>
      <c r="H6" s="118"/>
    </row>
    <row r="7" spans="1:14" s="29" customFormat="1" ht="12.75" customHeight="1">
      <c r="A7" s="172">
        <v>2003</v>
      </c>
      <c r="B7" s="155">
        <v>17.172999999999998</v>
      </c>
      <c r="C7" s="155">
        <v>15.331</v>
      </c>
      <c r="D7" s="118"/>
      <c r="E7" s="118"/>
      <c r="F7" s="118"/>
      <c r="G7" s="118"/>
      <c r="H7" s="118"/>
    </row>
    <row r="8" spans="1:14">
      <c r="A8" s="172">
        <v>2004</v>
      </c>
      <c r="B8" s="155">
        <v>17.443999999999999</v>
      </c>
      <c r="C8" s="155">
        <v>15.502000000000001</v>
      </c>
      <c r="D8" s="118"/>
      <c r="E8" s="118"/>
      <c r="F8" s="118"/>
      <c r="G8" s="118"/>
      <c r="H8" s="118"/>
    </row>
    <row r="9" spans="1:14">
      <c r="A9" s="172">
        <v>2005</v>
      </c>
      <c r="B9" s="155">
        <v>17.722000000000001</v>
      </c>
      <c r="C9" s="155">
        <v>15.537000000000001</v>
      </c>
      <c r="D9" s="118"/>
      <c r="E9" s="118"/>
      <c r="F9" s="118"/>
      <c r="G9" s="118"/>
      <c r="H9" s="118"/>
      <c r="I9" s="31"/>
      <c r="J9" s="31"/>
      <c r="K9" s="31"/>
      <c r="L9" s="31"/>
      <c r="M9" s="31"/>
      <c r="N9" s="31"/>
    </row>
    <row r="10" spans="1:14">
      <c r="A10" s="172">
        <v>2006</v>
      </c>
      <c r="B10" s="155">
        <v>18.021999999999998</v>
      </c>
      <c r="C10" s="155">
        <v>15.471</v>
      </c>
      <c r="D10" s="118"/>
      <c r="E10" s="118"/>
      <c r="F10" s="118"/>
      <c r="G10" s="118"/>
      <c r="H10" s="118"/>
      <c r="I10" s="31"/>
    </row>
    <row r="11" spans="1:14">
      <c r="A11" s="172">
        <v>2007</v>
      </c>
      <c r="B11" s="155">
        <v>18.274000000000001</v>
      </c>
      <c r="C11" s="155">
        <v>15.305999999999999</v>
      </c>
      <c r="D11" s="118"/>
      <c r="E11" s="118"/>
      <c r="F11" s="118"/>
      <c r="G11" s="118"/>
      <c r="H11" s="118"/>
    </row>
    <row r="12" spans="1:14">
      <c r="A12" s="172">
        <v>2008</v>
      </c>
      <c r="B12" s="155">
        <v>18.457999999999998</v>
      </c>
      <c r="C12" s="155">
        <v>15.233000000000001</v>
      </c>
      <c r="D12" s="118"/>
      <c r="E12" s="118"/>
      <c r="F12" s="118"/>
      <c r="G12" s="118"/>
      <c r="H12" s="118"/>
    </row>
    <row r="13" spans="1:14">
      <c r="A13" s="172">
        <v>2009</v>
      </c>
      <c r="B13" s="155">
        <v>18.48</v>
      </c>
      <c r="C13" s="155">
        <v>15.038</v>
      </c>
      <c r="D13" s="118"/>
      <c r="E13" s="118"/>
      <c r="F13" s="118"/>
      <c r="G13" s="118"/>
      <c r="H13" s="118"/>
    </row>
    <row r="14" spans="1:14">
      <c r="A14" s="172">
        <v>2010</v>
      </c>
      <c r="B14" s="155">
        <v>18.786999999999999</v>
      </c>
      <c r="C14" s="155">
        <v>14.991</v>
      </c>
      <c r="D14" s="118"/>
      <c r="E14" s="118"/>
      <c r="F14" s="118"/>
      <c r="G14" s="118"/>
      <c r="H14" s="118"/>
    </row>
    <row r="15" spans="1:14">
      <c r="A15" s="172">
        <v>2011</v>
      </c>
      <c r="B15" s="155">
        <v>18.911999999999999</v>
      </c>
      <c r="C15" s="155">
        <v>14.997999999999999</v>
      </c>
      <c r="D15" s="118"/>
      <c r="E15" s="118"/>
      <c r="F15" s="118"/>
      <c r="G15" s="118"/>
      <c r="H15" s="118"/>
    </row>
    <row r="16" spans="1:14">
      <c r="A16" s="172">
        <v>2012</v>
      </c>
      <c r="B16" s="155">
        <v>18.928000000000001</v>
      </c>
      <c r="C16" s="155">
        <v>15.019</v>
      </c>
      <c r="D16" s="118"/>
      <c r="E16" s="118"/>
      <c r="F16" s="118"/>
      <c r="G16" s="118"/>
      <c r="H16" s="118"/>
    </row>
    <row r="17" spans="1:8">
      <c r="A17" s="172">
        <v>2013</v>
      </c>
      <c r="B17" s="155">
        <v>18.863</v>
      </c>
      <c r="C17" s="155">
        <v>14.929</v>
      </c>
      <c r="D17" s="118"/>
      <c r="E17" s="118"/>
      <c r="F17" s="118"/>
      <c r="G17" s="118"/>
      <c r="H17" s="118"/>
    </row>
    <row r="18" spans="1:8">
      <c r="A18" s="172">
        <v>2014</v>
      </c>
      <c r="B18" s="155">
        <v>19.010000000000002</v>
      </c>
      <c r="C18" s="155">
        <v>14.928000000000001</v>
      </c>
      <c r="D18" s="118"/>
      <c r="E18" s="118"/>
      <c r="F18" s="118"/>
      <c r="G18" s="118"/>
      <c r="H18" s="118"/>
    </row>
    <row r="19" spans="1:8">
      <c r="A19" s="172">
        <v>2015</v>
      </c>
      <c r="B19" s="155">
        <v>19.004000000000001</v>
      </c>
      <c r="C19" s="155">
        <v>14.888</v>
      </c>
      <c r="D19" s="118"/>
      <c r="E19" s="118"/>
    </row>
    <row r="20" spans="1:8">
      <c r="A20" s="172">
        <v>2016</v>
      </c>
      <c r="B20" s="155">
        <v>19.006</v>
      </c>
      <c r="C20" s="155">
        <v>14.917</v>
      </c>
      <c r="D20" s="118"/>
      <c r="E20" s="118"/>
    </row>
    <row r="21" spans="1:8" ht="18.75" customHeight="1">
      <c r="A21" s="294" t="s">
        <v>123</v>
      </c>
      <c r="B21" s="294"/>
      <c r="C21" s="294"/>
      <c r="D21" s="118"/>
      <c r="E21" s="118"/>
    </row>
    <row r="22" spans="1:8" hidden="1">
      <c r="A22" s="89" t="s">
        <v>32</v>
      </c>
      <c r="B22" s="89" t="s">
        <v>59</v>
      </c>
      <c r="C22" s="89" t="s">
        <v>112</v>
      </c>
      <c r="D22" s="118"/>
      <c r="E22" s="118"/>
    </row>
    <row r="23" spans="1:8">
      <c r="A23" s="173">
        <v>2016</v>
      </c>
      <c r="B23" s="155">
        <v>19.006</v>
      </c>
      <c r="C23" s="155">
        <v>14.917</v>
      </c>
      <c r="D23" s="118"/>
      <c r="E23" s="118"/>
    </row>
    <row r="24" spans="1:8">
      <c r="A24" s="173">
        <v>2017</v>
      </c>
      <c r="B24" s="155">
        <v>18.966000000000001</v>
      </c>
      <c r="C24" s="155">
        <v>14.805999999999999</v>
      </c>
      <c r="D24" s="118"/>
      <c r="E24" s="118"/>
    </row>
    <row r="25" spans="1:8">
      <c r="A25" s="173">
        <v>2018</v>
      </c>
      <c r="B25" s="155">
        <v>18.962</v>
      </c>
      <c r="C25" s="155">
        <v>14.702</v>
      </c>
      <c r="D25" s="118"/>
      <c r="E25" s="118"/>
    </row>
    <row r="26" spans="1:8">
      <c r="A26" s="173">
        <v>2019</v>
      </c>
      <c r="B26" s="155">
        <v>18.954999999999998</v>
      </c>
      <c r="C26" s="155">
        <v>14.593</v>
      </c>
      <c r="D26" s="118"/>
      <c r="E26" s="118"/>
    </row>
    <row r="27" spans="1:8">
      <c r="A27" s="173">
        <v>2020</v>
      </c>
      <c r="B27" s="155">
        <v>18.959</v>
      </c>
      <c r="C27" s="155">
        <v>14.487</v>
      </c>
      <c r="D27" s="118"/>
      <c r="E27" s="118"/>
    </row>
    <row r="28" spans="1:8">
      <c r="A28" s="173">
        <v>2021</v>
      </c>
      <c r="B28" s="155">
        <v>18.946000000000002</v>
      </c>
      <c r="C28" s="155">
        <v>14.379</v>
      </c>
      <c r="D28" s="118"/>
      <c r="E28" s="118"/>
    </row>
    <row r="29" spans="1:8">
      <c r="A29" s="173">
        <v>2022</v>
      </c>
      <c r="B29" s="155">
        <v>18.940000000000001</v>
      </c>
      <c r="C29" s="155">
        <v>14.278</v>
      </c>
      <c r="D29" s="118"/>
      <c r="E29" s="118"/>
    </row>
    <row r="30" spans="1:8">
      <c r="A30" s="173">
        <v>2023</v>
      </c>
      <c r="B30" s="155">
        <v>18.93</v>
      </c>
      <c r="C30" s="155">
        <v>14.166</v>
      </c>
      <c r="D30" s="118"/>
      <c r="E30" s="118"/>
    </row>
    <row r="31" spans="1:8">
      <c r="A31" s="173">
        <v>2024</v>
      </c>
      <c r="B31" s="155">
        <v>18.920000000000002</v>
      </c>
      <c r="C31" s="155">
        <v>14.048</v>
      </c>
      <c r="D31" s="118"/>
      <c r="E31" s="118"/>
    </row>
    <row r="32" spans="1:8">
      <c r="A32" s="173">
        <v>2025</v>
      </c>
      <c r="B32" s="155">
        <v>18.911999999999999</v>
      </c>
      <c r="C32" s="155">
        <v>13.928000000000001</v>
      </c>
      <c r="D32" s="118"/>
      <c r="E32" s="118"/>
    </row>
    <row r="33" spans="1:9">
      <c r="A33" s="173">
        <v>2026</v>
      </c>
      <c r="B33" s="155">
        <v>18.904</v>
      </c>
      <c r="C33" s="155">
        <v>13.802</v>
      </c>
      <c r="D33" s="118"/>
      <c r="E33" s="118"/>
      <c r="F33" s="187"/>
      <c r="G33" s="187"/>
      <c r="H33" s="187"/>
      <c r="I33" s="187"/>
    </row>
    <row r="34" spans="1:9">
      <c r="A34" s="173">
        <v>2027</v>
      </c>
      <c r="B34" s="155">
        <v>18.887</v>
      </c>
      <c r="C34" s="155">
        <v>13.688000000000001</v>
      </c>
      <c r="D34" s="118"/>
      <c r="E34" s="118"/>
    </row>
    <row r="35" spans="1:9">
      <c r="A35" s="173">
        <v>2028</v>
      </c>
      <c r="B35" s="155">
        <v>18.872</v>
      </c>
      <c r="C35" s="155">
        <v>13.576000000000001</v>
      </c>
      <c r="D35" s="118"/>
      <c r="E35" s="118"/>
    </row>
    <row r="36" spans="1:9">
      <c r="A36" s="173">
        <v>2029</v>
      </c>
      <c r="B36" s="155">
        <v>18.850999999999999</v>
      </c>
      <c r="C36" s="155">
        <v>13.451000000000001</v>
      </c>
      <c r="D36" s="118"/>
      <c r="E36" s="118"/>
    </row>
    <row r="37" spans="1:9">
      <c r="A37" s="173">
        <v>2030</v>
      </c>
      <c r="B37" s="155">
        <v>18.823</v>
      </c>
      <c r="C37" s="155">
        <v>13.326000000000001</v>
      </c>
      <c r="D37" s="118"/>
      <c r="E37" s="118"/>
    </row>
    <row r="38" spans="1:9">
      <c r="A38" s="173">
        <v>2031</v>
      </c>
      <c r="B38" s="155">
        <v>18.783999999999999</v>
      </c>
      <c r="C38" s="155">
        <v>13.215</v>
      </c>
      <c r="D38" s="118"/>
      <c r="E38" s="118"/>
    </row>
    <row r="39" spans="1:9">
      <c r="A39" s="173">
        <v>2032</v>
      </c>
      <c r="B39" s="155">
        <v>18.75</v>
      </c>
      <c r="C39" s="155">
        <v>13.096</v>
      </c>
      <c r="D39" s="118"/>
      <c r="E39" s="118"/>
    </row>
    <row r="40" spans="1:9">
      <c r="A40" s="173">
        <v>2033</v>
      </c>
      <c r="B40" s="155">
        <v>18.707999999999998</v>
      </c>
      <c r="C40" s="155">
        <v>12.97</v>
      </c>
      <c r="D40" s="118"/>
      <c r="E40" s="118"/>
    </row>
    <row r="41" spans="1:9">
      <c r="A41" s="173">
        <v>2034</v>
      </c>
      <c r="B41" s="155">
        <v>18.654</v>
      </c>
      <c r="C41" s="155">
        <v>12.843999999999999</v>
      </c>
      <c r="D41" s="118"/>
      <c r="E41" s="118"/>
    </row>
    <row r="42" spans="1:9">
      <c r="A42" s="173">
        <v>2035</v>
      </c>
      <c r="B42" s="155">
        <v>18.603000000000002</v>
      </c>
      <c r="C42" s="155">
        <v>12.72</v>
      </c>
      <c r="D42" s="118"/>
      <c r="E42" s="118"/>
    </row>
    <row r="43" spans="1:9">
      <c r="A43" s="173">
        <v>2036</v>
      </c>
      <c r="B43" s="155">
        <v>18.57</v>
      </c>
      <c r="C43" s="155">
        <v>12.601000000000001</v>
      </c>
      <c r="D43" s="118"/>
      <c r="E43" s="118"/>
    </row>
    <row r="44" spans="1:9">
      <c r="A44" s="173">
        <v>2037</v>
      </c>
      <c r="B44" s="155">
        <v>18.515999999999998</v>
      </c>
      <c r="C44" s="155">
        <v>12.471</v>
      </c>
      <c r="D44" s="118"/>
      <c r="E44" s="118"/>
    </row>
    <row r="45" spans="1:9">
      <c r="A45" s="173">
        <v>2038</v>
      </c>
      <c r="B45" s="155">
        <v>18.465</v>
      </c>
      <c r="C45" s="155">
        <v>12.356</v>
      </c>
      <c r="D45" s="118"/>
      <c r="E45" s="118"/>
    </row>
    <row r="46" spans="1:9">
      <c r="A46" s="173">
        <v>2039</v>
      </c>
      <c r="B46" s="155">
        <v>18.416</v>
      </c>
      <c r="C46" s="155">
        <v>12.23</v>
      </c>
      <c r="D46" s="118"/>
      <c r="E46" s="118"/>
    </row>
    <row r="47" spans="1:9" ht="12.75" customHeight="1">
      <c r="A47" s="173">
        <v>2040</v>
      </c>
      <c r="B47" s="153">
        <v>18.375</v>
      </c>
      <c r="C47" s="153">
        <v>12.109</v>
      </c>
      <c r="D47" s="118"/>
      <c r="E47" s="118"/>
    </row>
    <row r="48" spans="1:9">
      <c r="A48" s="174">
        <v>2041</v>
      </c>
      <c r="B48" s="154">
        <v>18.332000000000001</v>
      </c>
      <c r="C48" s="154">
        <v>11.983000000000001</v>
      </c>
      <c r="D48" s="118"/>
      <c r="E48" s="118"/>
    </row>
    <row r="50" spans="1:8" ht="10.5" customHeight="1">
      <c r="A50" s="287" t="s">
        <v>53</v>
      </c>
      <c r="B50" s="287"/>
    </row>
    <row r="51" spans="1:8" ht="10.5" customHeight="1">
      <c r="A51" s="292" t="str">
        <f>'Metadata Text'!B10</f>
        <v>Figures up to and including 2016 are mid-year population estimates. Figures after this date are 2016-based projections.</v>
      </c>
      <c r="B51" s="292"/>
      <c r="C51" s="292"/>
      <c r="D51" s="292"/>
      <c r="E51" s="292"/>
      <c r="F51" s="292"/>
      <c r="G51" s="292"/>
      <c r="H51" s="292"/>
    </row>
    <row r="53" spans="1:8" ht="10.5" customHeight="1">
      <c r="A53" s="292" t="str">
        <f>'Metadata Text'!B7</f>
        <v>© Crown Copyright 2018</v>
      </c>
      <c r="B53" s="292"/>
    </row>
  </sheetData>
  <mergeCells count="8">
    <mergeCell ref="A53:B53"/>
    <mergeCell ref="A3:C3"/>
    <mergeCell ref="A21:C21"/>
    <mergeCell ref="J1:L1"/>
    <mergeCell ref="A50:B50"/>
    <mergeCell ref="A51:H51"/>
    <mergeCell ref="A1:I1"/>
    <mergeCell ref="A2:C2"/>
  </mergeCells>
  <hyperlinks>
    <hyperlink ref="J1" location="Contents!A1" display="Back to contents page"/>
  </hyperlinks>
  <pageMargins left="0.75" right="0.75" top="1" bottom="1" header="0.5" footer="0.5"/>
  <pageSetup paperSize="9" scale="3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35" customWidth="1"/>
    <col min="2" max="2" width="9.140625" style="35"/>
    <col min="3" max="8" width="9.140625" style="20"/>
    <col min="9" max="10" width="18.28515625" style="20" customWidth="1"/>
    <col min="11" max="11" width="17.85546875" style="20" customWidth="1"/>
    <col min="12" max="12" width="17.7109375" style="20" customWidth="1"/>
    <col min="13" max="16384" width="9.140625" style="20"/>
  </cols>
  <sheetData>
    <row r="1" spans="1:13" s="41" customFormat="1" ht="18" customHeight="1">
      <c r="A1" s="1" t="s">
        <v>54</v>
      </c>
      <c r="B1" s="1"/>
      <c r="C1" s="1"/>
      <c r="D1" s="1"/>
      <c r="E1" s="1"/>
      <c r="F1" s="1"/>
      <c r="G1" s="1"/>
      <c r="H1" s="1"/>
      <c r="I1" s="1"/>
    </row>
    <row r="2" spans="1:13" s="41" customFormat="1" ht="15" customHeight="1">
      <c r="A2" s="33" t="s">
        <v>0</v>
      </c>
      <c r="B2" s="34"/>
    </row>
    <row r="3" spans="1:13" s="41" customFormat="1" ht="15" customHeight="1">
      <c r="A3" s="34"/>
      <c r="B3" s="34"/>
    </row>
    <row r="4" spans="1:13" s="41" customFormat="1" ht="15" customHeight="1">
      <c r="A4" s="33" t="s">
        <v>1</v>
      </c>
      <c r="B4" s="59" t="s">
        <v>61</v>
      </c>
    </row>
    <row r="5" spans="1:13" s="42" customFormat="1" ht="15" customHeight="1">
      <c r="A5" s="48" t="s">
        <v>63</v>
      </c>
      <c r="B5" s="20" t="s">
        <v>179</v>
      </c>
      <c r="C5" s="20"/>
      <c r="D5" s="20"/>
      <c r="E5" s="20"/>
      <c r="F5" s="20"/>
      <c r="G5" s="20"/>
      <c r="H5" s="20"/>
      <c r="I5" s="20"/>
      <c r="J5" s="20"/>
      <c r="K5" s="20"/>
      <c r="L5" s="20"/>
    </row>
    <row r="6" spans="1:13" s="42" customFormat="1" ht="15" customHeight="1">
      <c r="A6" s="22" t="s">
        <v>41</v>
      </c>
      <c r="B6" s="20" t="s">
        <v>42</v>
      </c>
      <c r="C6" s="20"/>
      <c r="D6" s="20"/>
      <c r="E6" s="20"/>
      <c r="F6" s="20"/>
      <c r="G6" s="20"/>
      <c r="H6" s="20"/>
      <c r="I6" s="20"/>
      <c r="J6" s="20"/>
      <c r="K6" s="20"/>
      <c r="L6" s="20"/>
    </row>
    <row r="7" spans="1:13" s="42" customFormat="1" ht="15" customHeight="1">
      <c r="A7" s="232" t="s">
        <v>209</v>
      </c>
      <c r="B7" s="188" t="s">
        <v>202</v>
      </c>
      <c r="C7" s="20"/>
      <c r="D7" s="20"/>
      <c r="E7" s="20"/>
      <c r="F7" s="20"/>
      <c r="G7" s="20"/>
      <c r="H7" s="20"/>
      <c r="I7" s="20"/>
      <c r="J7" s="20"/>
      <c r="K7" s="20"/>
      <c r="L7" s="20"/>
    </row>
    <row r="8" spans="1:13" s="42" customFormat="1" ht="15" customHeight="1">
      <c r="A8" s="232" t="s">
        <v>210</v>
      </c>
      <c r="B8" s="188" t="s">
        <v>180</v>
      </c>
      <c r="C8" s="20"/>
      <c r="D8" s="20"/>
      <c r="E8" s="20"/>
      <c r="F8" s="20"/>
      <c r="G8" s="20"/>
      <c r="H8" s="20"/>
      <c r="I8" s="20"/>
      <c r="J8" s="20"/>
      <c r="K8" s="20"/>
      <c r="L8" s="20"/>
    </row>
    <row r="9" spans="1:13" s="42" customFormat="1" ht="15" customHeight="1">
      <c r="A9" s="248" t="s">
        <v>213</v>
      </c>
      <c r="B9" s="191" t="s">
        <v>182</v>
      </c>
      <c r="C9" s="20"/>
      <c r="D9" s="20"/>
      <c r="E9" s="20"/>
      <c r="F9" s="20"/>
      <c r="G9" s="20"/>
      <c r="H9" s="20"/>
      <c r="I9" s="20"/>
      <c r="J9" s="20"/>
      <c r="K9" s="20"/>
      <c r="L9" s="20"/>
      <c r="M9" s="14"/>
    </row>
    <row r="10" spans="1:13" s="42" customFormat="1" ht="15" customHeight="1">
      <c r="A10" s="248" t="s">
        <v>211</v>
      </c>
      <c r="B10" s="247" t="s">
        <v>220</v>
      </c>
      <c r="C10" s="20"/>
      <c r="D10" s="20"/>
      <c r="E10" s="20"/>
      <c r="F10" s="20"/>
      <c r="G10" s="20"/>
      <c r="H10" s="20"/>
      <c r="I10" s="20"/>
      <c r="J10" s="20"/>
      <c r="K10" s="20"/>
      <c r="L10" s="20"/>
    </row>
    <row r="11" spans="1:13" s="42" customFormat="1" ht="15" customHeight="1">
      <c r="A11" s="232" t="s">
        <v>212</v>
      </c>
      <c r="B11" s="239" t="s">
        <v>214</v>
      </c>
      <c r="C11" s="20"/>
      <c r="D11" s="20"/>
      <c r="E11" s="20"/>
      <c r="F11" s="20"/>
      <c r="G11" s="20"/>
      <c r="H11" s="20"/>
      <c r="I11" s="20"/>
      <c r="J11" s="20"/>
      <c r="K11" s="20"/>
      <c r="L11" s="20"/>
      <c r="M11" s="14"/>
    </row>
    <row r="12" spans="1:13" s="42" customFormat="1" ht="15" customHeight="1">
      <c r="A12" s="232" t="s">
        <v>60</v>
      </c>
      <c r="B12" s="20" t="s">
        <v>181</v>
      </c>
      <c r="C12" s="20"/>
      <c r="D12" s="20"/>
      <c r="E12" s="20"/>
      <c r="F12" s="20"/>
      <c r="G12" s="20"/>
      <c r="H12" s="20"/>
      <c r="I12" s="20"/>
      <c r="J12" s="20"/>
      <c r="K12" s="20"/>
      <c r="L12" s="20"/>
      <c r="M12" s="14"/>
    </row>
    <row r="13" spans="1:13" s="42" customFormat="1" ht="15" customHeight="1">
      <c r="A13" s="232" t="s">
        <v>119</v>
      </c>
      <c r="B13" s="230" t="s">
        <v>208</v>
      </c>
      <c r="C13" s="20"/>
      <c r="D13" s="20"/>
      <c r="E13" s="20"/>
      <c r="F13" s="20"/>
      <c r="G13" s="20"/>
      <c r="H13" s="20"/>
      <c r="I13" s="20"/>
      <c r="J13" s="20"/>
      <c r="K13" s="20"/>
      <c r="L13" s="20"/>
      <c r="M13" s="14"/>
    </row>
    <row r="14" spans="1:13" s="42" customFormat="1" ht="15" customHeight="1">
      <c r="A14" s="232" t="s">
        <v>78</v>
      </c>
      <c r="B14" s="230" t="s">
        <v>207</v>
      </c>
      <c r="C14" s="20"/>
      <c r="D14" s="20"/>
      <c r="E14" s="20"/>
      <c r="F14" s="20"/>
      <c r="G14" s="20"/>
      <c r="H14" s="20"/>
      <c r="I14" s="20"/>
      <c r="J14" s="20"/>
      <c r="K14" s="20"/>
      <c r="L14" s="20"/>
      <c r="M14" s="14"/>
    </row>
    <row r="15" spans="1:13" s="42" customFormat="1" ht="15" customHeight="1">
      <c r="A15" s="232" t="s">
        <v>79</v>
      </c>
      <c r="B15" s="20" t="s">
        <v>183</v>
      </c>
      <c r="C15" s="20"/>
      <c r="D15" s="20"/>
      <c r="E15" s="20"/>
      <c r="F15" s="20"/>
      <c r="G15" s="20"/>
      <c r="H15" s="20"/>
      <c r="I15" s="20"/>
      <c r="J15" s="20"/>
      <c r="K15" s="20"/>
      <c r="L15" s="20"/>
      <c r="M15" s="14"/>
    </row>
    <row r="16" spans="1:13" s="42" customFormat="1" ht="15" customHeight="1">
      <c r="A16" s="232" t="s">
        <v>89</v>
      </c>
      <c r="B16" s="20" t="s">
        <v>184</v>
      </c>
      <c r="C16" s="20"/>
      <c r="D16" s="20"/>
      <c r="E16" s="20"/>
      <c r="F16" s="20"/>
      <c r="G16" s="20"/>
      <c r="H16" s="20"/>
      <c r="I16" s="20"/>
      <c r="J16" s="20"/>
      <c r="K16" s="20"/>
      <c r="L16" s="20"/>
      <c r="M16" s="14"/>
    </row>
    <row r="17" spans="1:13" s="42" customFormat="1" ht="15" customHeight="1">
      <c r="A17" s="38"/>
      <c r="B17" s="49" t="s">
        <v>185</v>
      </c>
      <c r="C17" s="49"/>
      <c r="D17" s="49"/>
      <c r="E17" s="49"/>
      <c r="F17" s="49"/>
      <c r="G17" s="49"/>
      <c r="H17" s="49"/>
      <c r="I17" s="49"/>
      <c r="J17" s="49"/>
      <c r="K17" s="49"/>
      <c r="L17" s="20"/>
      <c r="M17" s="14"/>
    </row>
    <row r="18" spans="1:13" s="42" customFormat="1" ht="15" customHeight="1">
      <c r="A18" s="48"/>
      <c r="B18" s="50" t="s">
        <v>186</v>
      </c>
      <c r="C18" s="50"/>
      <c r="D18" s="50"/>
      <c r="E18" s="50"/>
      <c r="F18" s="50"/>
      <c r="G18" s="50"/>
      <c r="H18" s="50"/>
      <c r="I18" s="50"/>
      <c r="J18" s="50"/>
      <c r="K18" s="50"/>
      <c r="L18" s="39"/>
    </row>
    <row r="19" spans="1:13" s="42" customFormat="1" ht="15" customHeight="1">
      <c r="B19" s="49"/>
      <c r="C19" s="49"/>
      <c r="D19" s="49"/>
      <c r="E19" s="49"/>
      <c r="F19" s="49"/>
      <c r="G19" s="49"/>
      <c r="H19" s="49"/>
      <c r="I19" s="49"/>
      <c r="J19" s="49"/>
      <c r="K19" s="49"/>
      <c r="L19" s="20"/>
      <c r="M19" s="14"/>
    </row>
    <row r="20" spans="1:13" s="43" customFormat="1" ht="15" customHeight="1">
      <c r="B20" s="48"/>
      <c r="C20" s="21"/>
      <c r="D20" s="21"/>
      <c r="E20" s="21"/>
      <c r="F20" s="21"/>
      <c r="G20" s="21"/>
      <c r="H20" s="21"/>
      <c r="I20" s="21"/>
      <c r="J20" s="21"/>
      <c r="K20" s="21"/>
      <c r="L20" s="21"/>
    </row>
    <row r="21" spans="1:13" s="43" customFormat="1" ht="15" customHeight="1">
      <c r="A21" s="49"/>
      <c r="B21" s="40"/>
      <c r="C21" s="40"/>
      <c r="D21" s="40"/>
      <c r="E21" s="40"/>
      <c r="F21" s="40"/>
      <c r="G21" s="40"/>
    </row>
    <row r="22" spans="1:13" s="41" customFormat="1" ht="15" customHeight="1">
      <c r="A22" s="34"/>
      <c r="B22" s="34"/>
    </row>
    <row r="23" spans="1:13" s="41" customFormat="1" ht="15" customHeight="1">
      <c r="A23" s="40"/>
      <c r="B23" s="44"/>
      <c r="C23" s="44"/>
    </row>
  </sheetData>
  <sortState ref="A7:J25">
    <sortCondition ref="A7:A25"/>
  </sortState>
  <pageMargins left="0.75" right="0.75" top="1" bottom="1" header="0.5" footer="0.5"/>
  <pageSetup paperSize="9" scale="7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43"/>
  <sheetViews>
    <sheetView workbookViewId="0">
      <selection activeCell="N28" sqref="N28"/>
    </sheetView>
  </sheetViews>
  <sheetFormatPr defaultRowHeight="12.75"/>
  <cols>
    <col min="1" max="16384" width="9.140625" style="19"/>
  </cols>
  <sheetData>
    <row r="43" spans="1:1">
      <c r="A43" s="183" t="str">
        <f>'Metadata Text'!B7</f>
        <v>© Crown Copyright 2018</v>
      </c>
    </row>
  </sheetData>
  <pageMargins left="0.7" right="0.7" top="0.75" bottom="0.75" header="0.3" footer="0.3"/>
  <pageSetup paperSize="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41"/>
  <sheetViews>
    <sheetView workbookViewId="0">
      <selection sqref="A1:K1"/>
    </sheetView>
  </sheetViews>
  <sheetFormatPr defaultRowHeight="15"/>
  <cols>
    <col min="1" max="1" width="25.140625" style="2" customWidth="1"/>
    <col min="2" max="2" width="12.140625" style="2" customWidth="1"/>
    <col min="3" max="4" width="14.28515625" style="2" customWidth="1"/>
    <col min="5" max="5" width="20.28515625" style="2" customWidth="1"/>
    <col min="6" max="6" width="9.140625" style="2"/>
    <col min="7" max="7" width="11.140625" style="2" customWidth="1"/>
    <col min="8" max="8" width="12" style="2" customWidth="1"/>
    <col min="9" max="16384" width="9.140625" style="2"/>
  </cols>
  <sheetData>
    <row r="1" spans="1:13" s="23" customFormat="1" ht="18" customHeight="1">
      <c r="A1" s="255" t="str">
        <f>'Contents Text'!A15&amp;": "&amp;'Contents Text'!B15</f>
        <v>Figure 9: Percentage difference between projected 2026 population using 2014-based and 2016-based projections, by council area</v>
      </c>
      <c r="B1" s="255"/>
      <c r="C1" s="255"/>
      <c r="D1" s="255"/>
      <c r="E1" s="255"/>
      <c r="F1" s="255"/>
      <c r="G1" s="255"/>
      <c r="H1" s="255"/>
      <c r="I1" s="255"/>
      <c r="J1" s="255"/>
      <c r="K1" s="255"/>
      <c r="L1" s="14" t="s">
        <v>223</v>
      </c>
      <c r="M1" s="251"/>
    </row>
    <row r="2" spans="1:13" s="5" customFormat="1" ht="12.75">
      <c r="A2" s="14"/>
      <c r="B2" s="14"/>
    </row>
    <row r="3" spans="1:13" s="166" customFormat="1" ht="18" customHeight="1">
      <c r="A3" s="253" t="s">
        <v>30</v>
      </c>
      <c r="B3" s="170" t="s">
        <v>176</v>
      </c>
      <c r="C3" s="169" t="s">
        <v>101</v>
      </c>
      <c r="D3" s="169" t="s">
        <v>196</v>
      </c>
      <c r="E3" s="169" t="s">
        <v>65</v>
      </c>
    </row>
    <row r="4" spans="1:13" s="107" customFormat="1" ht="18" customHeight="1">
      <c r="A4" s="119" t="s">
        <v>74</v>
      </c>
      <c r="B4" s="119" t="s">
        <v>177</v>
      </c>
      <c r="C4" s="167">
        <v>5548442</v>
      </c>
      <c r="D4" s="167">
        <v>5578822</v>
      </c>
      <c r="E4" s="168">
        <v>0.54754109351778402</v>
      </c>
    </row>
    <row r="5" spans="1:13" s="4" customFormat="1" ht="12.75"/>
    <row r="6" spans="1:13" s="4" customFormat="1" ht="18" customHeight="1">
      <c r="A6" s="91" t="s">
        <v>195</v>
      </c>
      <c r="B6" s="91" t="s">
        <v>176</v>
      </c>
      <c r="C6" s="92" t="s">
        <v>101</v>
      </c>
      <c r="D6" s="92" t="s">
        <v>196</v>
      </c>
      <c r="E6" s="93" t="s">
        <v>65</v>
      </c>
    </row>
    <row r="7" spans="1:13" s="4" customFormat="1" ht="19.5" customHeight="1">
      <c r="A7" s="94" t="s">
        <v>5</v>
      </c>
      <c r="B7" s="94" t="s">
        <v>157</v>
      </c>
      <c r="C7" s="100">
        <v>248990</v>
      </c>
      <c r="D7" s="100">
        <v>237169</v>
      </c>
      <c r="E7" s="101">
        <v>-4.7475802241053904</v>
      </c>
      <c r="I7" s="12"/>
      <c r="J7" s="12"/>
    </row>
    <row r="8" spans="1:13" s="4" customFormat="1" ht="12.75">
      <c r="A8" s="94" t="s">
        <v>26</v>
      </c>
      <c r="B8" s="94" t="s">
        <v>159</v>
      </c>
      <c r="C8" s="100">
        <v>288081</v>
      </c>
      <c r="D8" s="100">
        <v>280779</v>
      </c>
      <c r="E8" s="146">
        <v>-2.5347037812281998</v>
      </c>
      <c r="I8" s="12"/>
      <c r="J8" s="12"/>
    </row>
    <row r="9" spans="1:13" s="4" customFormat="1" ht="12.75">
      <c r="A9" s="94" t="s">
        <v>6</v>
      </c>
      <c r="B9" s="94" t="s">
        <v>150</v>
      </c>
      <c r="C9" s="100">
        <v>151584</v>
      </c>
      <c r="D9" s="100">
        <v>149314</v>
      </c>
      <c r="E9" s="146">
        <v>-1.49751952712687</v>
      </c>
      <c r="I9" s="12"/>
      <c r="J9" s="12"/>
    </row>
    <row r="10" spans="1:13" s="4" customFormat="1" ht="12.75">
      <c r="A10" s="94" t="s">
        <v>97</v>
      </c>
      <c r="B10" s="94" t="s">
        <v>155</v>
      </c>
      <c r="C10" s="100">
        <v>158924</v>
      </c>
      <c r="D10" s="100">
        <v>157468</v>
      </c>
      <c r="E10" s="146">
        <v>-0.91616118396214496</v>
      </c>
      <c r="I10" s="12"/>
      <c r="J10" s="12"/>
    </row>
    <row r="11" spans="1:13" s="4" customFormat="1" ht="12.75">
      <c r="A11" s="94" t="s">
        <v>4</v>
      </c>
      <c r="B11" s="94" t="s">
        <v>139</v>
      </c>
      <c r="C11" s="100">
        <v>23399</v>
      </c>
      <c r="D11" s="100">
        <v>23235</v>
      </c>
      <c r="E11" s="146">
        <v>-0.70088465319030702</v>
      </c>
      <c r="I11" s="12"/>
      <c r="J11" s="12"/>
    </row>
    <row r="12" spans="1:13" s="4" customFormat="1" ht="19.5" customHeight="1">
      <c r="A12" s="94" t="s">
        <v>14</v>
      </c>
      <c r="B12" s="94" t="s">
        <v>138</v>
      </c>
      <c r="C12" s="100">
        <v>112139</v>
      </c>
      <c r="D12" s="100">
        <v>111472</v>
      </c>
      <c r="E12" s="146">
        <v>-0.59479752806784403</v>
      </c>
      <c r="I12" s="12"/>
      <c r="J12" s="12"/>
    </row>
    <row r="13" spans="1:13" s="4" customFormat="1" ht="12.75">
      <c r="A13" s="94" t="s">
        <v>17</v>
      </c>
      <c r="B13" s="94" t="s">
        <v>145</v>
      </c>
      <c r="C13" s="100">
        <v>119152</v>
      </c>
      <c r="D13" s="100">
        <v>118570</v>
      </c>
      <c r="E13" s="146">
        <v>-0.48845172552705801</v>
      </c>
      <c r="I13" s="12"/>
      <c r="J13" s="12"/>
    </row>
    <row r="14" spans="1:13" s="4" customFormat="1" ht="12.75">
      <c r="A14" s="94" t="s">
        <v>23</v>
      </c>
      <c r="B14" s="94" t="s">
        <v>148</v>
      </c>
      <c r="C14" s="100">
        <v>378720</v>
      </c>
      <c r="D14" s="100">
        <v>377512</v>
      </c>
      <c r="E14" s="146">
        <v>-0.31896915927334202</v>
      </c>
      <c r="I14" s="12"/>
      <c r="J14" s="12"/>
    </row>
    <row r="15" spans="1:13" s="4" customFormat="1" ht="12.75">
      <c r="A15" s="94" t="s">
        <v>98</v>
      </c>
      <c r="B15" s="94" t="s">
        <v>160</v>
      </c>
      <c r="C15" s="100">
        <v>547773</v>
      </c>
      <c r="D15" s="100">
        <v>546444</v>
      </c>
      <c r="E15" s="146">
        <v>-0.24261874900734401</v>
      </c>
      <c r="I15" s="12"/>
      <c r="J15" s="12"/>
    </row>
    <row r="16" spans="1:13" s="4" customFormat="1" ht="12.75">
      <c r="A16" s="94" t="s">
        <v>24</v>
      </c>
      <c r="B16" s="94" t="s">
        <v>142</v>
      </c>
      <c r="C16" s="100">
        <v>21994</v>
      </c>
      <c r="D16" s="100">
        <v>21953</v>
      </c>
      <c r="E16" s="146">
        <v>-0.18641447667545699</v>
      </c>
      <c r="I16" s="12"/>
      <c r="J16" s="12"/>
    </row>
    <row r="17" spans="1:10" s="4" customFormat="1" ht="19.5" customHeight="1">
      <c r="A17" s="94" t="s">
        <v>95</v>
      </c>
      <c r="B17" s="94" t="s">
        <v>132</v>
      </c>
      <c r="C17" s="100">
        <v>84249</v>
      </c>
      <c r="D17" s="100">
        <v>84170</v>
      </c>
      <c r="E17" s="146">
        <v>-9.3769658987050294E-2</v>
      </c>
      <c r="I17" s="12"/>
      <c r="J17" s="12"/>
    </row>
    <row r="18" spans="1:10" s="4" customFormat="1" ht="12.75">
      <c r="A18" s="94" t="s">
        <v>21</v>
      </c>
      <c r="B18" s="94" t="s">
        <v>144</v>
      </c>
      <c r="C18" s="100">
        <v>238641</v>
      </c>
      <c r="D18" s="100">
        <v>238779</v>
      </c>
      <c r="E18" s="146">
        <v>5.7827447923868902E-2</v>
      </c>
      <c r="I18" s="12"/>
      <c r="J18" s="12"/>
    </row>
    <row r="19" spans="1:10" s="4" customFormat="1" ht="12.75">
      <c r="A19" s="94" t="s">
        <v>91</v>
      </c>
      <c r="B19" s="94" t="s">
        <v>130</v>
      </c>
      <c r="C19" s="100">
        <v>25565</v>
      </c>
      <c r="D19" s="100">
        <v>25616</v>
      </c>
      <c r="E19" s="146">
        <v>0.19949149227459401</v>
      </c>
      <c r="I19" s="12"/>
      <c r="J19" s="12"/>
    </row>
    <row r="20" spans="1:10" s="4" customFormat="1" ht="12.75">
      <c r="A20" s="94" t="s">
        <v>96</v>
      </c>
      <c r="B20" s="94" t="s">
        <v>135</v>
      </c>
      <c r="C20" s="100">
        <v>146718</v>
      </c>
      <c r="D20" s="100">
        <v>147234</v>
      </c>
      <c r="E20" s="146">
        <v>0.351695088537194</v>
      </c>
      <c r="I20" s="12"/>
      <c r="J20" s="12"/>
    </row>
    <row r="21" spans="1:10" s="52" customFormat="1" ht="12.75">
      <c r="A21" s="95" t="s">
        <v>25</v>
      </c>
      <c r="B21" s="95" t="s">
        <v>143</v>
      </c>
      <c r="C21" s="100">
        <v>116259</v>
      </c>
      <c r="D21" s="100">
        <v>116777</v>
      </c>
      <c r="E21" s="146">
        <v>0.445556903121479</v>
      </c>
      <c r="I21" s="75"/>
      <c r="J21" s="75"/>
    </row>
    <row r="22" spans="1:10" s="4" customFormat="1" ht="19.5" customHeight="1">
      <c r="A22" s="94" t="s">
        <v>11</v>
      </c>
      <c r="B22" s="94" t="s">
        <v>133</v>
      </c>
      <c r="C22" s="100">
        <v>132323</v>
      </c>
      <c r="D22" s="100">
        <v>133023</v>
      </c>
      <c r="E22" s="146">
        <v>0.529008562381445</v>
      </c>
      <c r="I22" s="12"/>
      <c r="J22" s="12"/>
    </row>
    <row r="23" spans="1:10" s="4" customFormat="1" ht="12.75">
      <c r="A23" s="94" t="s">
        <v>74</v>
      </c>
      <c r="B23" s="94" t="s">
        <v>177</v>
      </c>
      <c r="C23" s="100">
        <v>5548442</v>
      </c>
      <c r="D23" s="100">
        <v>5578822</v>
      </c>
      <c r="E23" s="146">
        <v>0.54754109351778402</v>
      </c>
      <c r="I23" s="12"/>
      <c r="J23" s="12"/>
    </row>
    <row r="24" spans="1:10" s="4" customFormat="1" ht="12.75">
      <c r="A24" s="94" t="s">
        <v>20</v>
      </c>
      <c r="B24" s="94" t="s">
        <v>146</v>
      </c>
      <c r="C24" s="100">
        <v>322658</v>
      </c>
      <c r="D24" s="100">
        <v>324688</v>
      </c>
      <c r="E24" s="146">
        <v>0.62914913003861705</v>
      </c>
      <c r="I24" s="12"/>
      <c r="J24" s="12"/>
    </row>
    <row r="25" spans="1:10" s="4" customFormat="1" ht="12.75">
      <c r="A25" s="94" t="s">
        <v>18</v>
      </c>
      <c r="B25" s="94" t="s">
        <v>152</v>
      </c>
      <c r="C25" s="100">
        <v>165230</v>
      </c>
      <c r="D25" s="100">
        <v>166397</v>
      </c>
      <c r="E25" s="146">
        <v>0.70628820432124895</v>
      </c>
      <c r="I25" s="12"/>
      <c r="J25" s="12"/>
    </row>
    <row r="26" spans="1:10" s="4" customFormat="1" ht="12.75">
      <c r="A26" s="94" t="s">
        <v>9</v>
      </c>
      <c r="B26" s="94" t="s">
        <v>136</v>
      </c>
      <c r="C26" s="100">
        <v>120866</v>
      </c>
      <c r="D26" s="100">
        <v>122017</v>
      </c>
      <c r="E26" s="146">
        <v>0.95229427630599195</v>
      </c>
      <c r="I26" s="12"/>
      <c r="J26" s="12"/>
    </row>
    <row r="27" spans="1:10" s="4" customFormat="1" ht="19.5" customHeight="1">
      <c r="A27" s="94" t="s">
        <v>2</v>
      </c>
      <c r="B27" s="94" t="s">
        <v>131</v>
      </c>
      <c r="C27" s="100">
        <v>75444</v>
      </c>
      <c r="D27" s="100">
        <v>76172</v>
      </c>
      <c r="E27" s="146">
        <v>0.96495413816870801</v>
      </c>
      <c r="I27" s="12"/>
      <c r="J27" s="12"/>
    </row>
    <row r="28" spans="1:10" s="4" customFormat="1" ht="12.75">
      <c r="A28" s="94" t="s">
        <v>19</v>
      </c>
      <c r="B28" s="94" t="s">
        <v>137</v>
      </c>
      <c r="C28" s="100">
        <v>50953</v>
      </c>
      <c r="D28" s="100">
        <v>51493</v>
      </c>
      <c r="E28" s="146">
        <v>1.0598002080348601</v>
      </c>
      <c r="I28" s="12"/>
      <c r="J28" s="12"/>
    </row>
    <row r="29" spans="1:10" s="4" customFormat="1" ht="12.75">
      <c r="A29" s="94" t="s">
        <v>16</v>
      </c>
      <c r="B29" s="94" t="s">
        <v>140</v>
      </c>
      <c r="C29" s="100">
        <v>339214</v>
      </c>
      <c r="D29" s="100">
        <v>342811</v>
      </c>
      <c r="E29" s="146">
        <v>1.0603925545525801</v>
      </c>
      <c r="I29" s="12"/>
      <c r="J29" s="12"/>
    </row>
    <row r="30" spans="1:10" s="4" customFormat="1" ht="12.75">
      <c r="A30" s="94" t="s">
        <v>22</v>
      </c>
      <c r="B30" s="94" t="s">
        <v>154</v>
      </c>
      <c r="C30" s="100">
        <v>96517</v>
      </c>
      <c r="D30" s="100">
        <v>97958</v>
      </c>
      <c r="E30" s="146">
        <v>1.4930012329434199</v>
      </c>
      <c r="I30" s="12"/>
      <c r="J30" s="12"/>
    </row>
    <row r="31" spans="1:10" s="4" customFormat="1" ht="12.75">
      <c r="A31" s="94" t="s">
        <v>27</v>
      </c>
      <c r="B31" s="94" t="s">
        <v>158</v>
      </c>
      <c r="C31" s="100">
        <v>111272</v>
      </c>
      <c r="D31" s="100">
        <v>113048</v>
      </c>
      <c r="E31" s="146">
        <v>1.5960888633259001</v>
      </c>
      <c r="I31" s="12"/>
      <c r="J31" s="12"/>
    </row>
    <row r="32" spans="1:10" s="4" customFormat="1" ht="19.5" customHeight="1">
      <c r="A32" s="94" t="s">
        <v>7</v>
      </c>
      <c r="B32" s="94" t="s">
        <v>134</v>
      </c>
      <c r="C32" s="100">
        <v>87138</v>
      </c>
      <c r="D32" s="100">
        <v>89206</v>
      </c>
      <c r="E32" s="146">
        <v>2.3732470334412099</v>
      </c>
      <c r="I32" s="12"/>
      <c r="J32" s="12"/>
    </row>
    <row r="33" spans="1:10" s="4" customFormat="1" ht="12.75">
      <c r="A33" s="94" t="s">
        <v>15</v>
      </c>
      <c r="B33" s="94" t="s">
        <v>156</v>
      </c>
      <c r="C33" s="100">
        <v>98564</v>
      </c>
      <c r="D33" s="100">
        <v>100958</v>
      </c>
      <c r="E33" s="146">
        <v>2.4288786981047799</v>
      </c>
      <c r="I33" s="12"/>
      <c r="J33" s="12"/>
    </row>
    <row r="34" spans="1:10" s="4" customFormat="1" ht="12.75">
      <c r="A34" s="94" t="s">
        <v>3</v>
      </c>
      <c r="B34" s="94" t="s">
        <v>149</v>
      </c>
      <c r="C34" s="100">
        <v>109882</v>
      </c>
      <c r="D34" s="100">
        <v>112640</v>
      </c>
      <c r="E34" s="146">
        <v>2.50996523543437</v>
      </c>
      <c r="I34" s="12"/>
      <c r="J34" s="12"/>
    </row>
    <row r="35" spans="1:10" s="4" customFormat="1" ht="12.75">
      <c r="A35" s="94" t="s">
        <v>8</v>
      </c>
      <c r="B35" s="94" t="s">
        <v>141</v>
      </c>
      <c r="C35" s="100">
        <v>175101</v>
      </c>
      <c r="D35" s="100">
        <v>179622</v>
      </c>
      <c r="E35" s="146">
        <v>2.5819384241095098</v>
      </c>
      <c r="I35" s="12"/>
      <c r="J35" s="12"/>
    </row>
    <row r="36" spans="1:10" s="4" customFormat="1" ht="12.75">
      <c r="A36" s="94" t="s">
        <v>28</v>
      </c>
      <c r="B36" s="94" t="s">
        <v>153</v>
      </c>
      <c r="C36" s="100">
        <v>186330</v>
      </c>
      <c r="D36" s="100">
        <v>191979</v>
      </c>
      <c r="E36" s="146">
        <v>3.0317179198196702</v>
      </c>
      <c r="I36" s="12"/>
      <c r="J36" s="12"/>
    </row>
    <row r="37" spans="1:10" s="4" customFormat="1" ht="19.5" customHeight="1">
      <c r="A37" s="94" t="s">
        <v>13</v>
      </c>
      <c r="B37" s="94" t="s">
        <v>151</v>
      </c>
      <c r="C37" s="100">
        <v>620291</v>
      </c>
      <c r="D37" s="100">
        <v>639657</v>
      </c>
      <c r="E37" s="146">
        <v>3.1220830223233902</v>
      </c>
      <c r="I37" s="12"/>
      <c r="J37" s="12"/>
    </row>
    <row r="38" spans="1:10" s="4" customFormat="1" ht="12.75">
      <c r="A38" s="94" t="s">
        <v>12</v>
      </c>
      <c r="B38" s="94" t="s">
        <v>147</v>
      </c>
      <c r="C38" s="100">
        <v>97196</v>
      </c>
      <c r="D38" s="100">
        <v>100251</v>
      </c>
      <c r="E38" s="146">
        <v>3.1431334622824001</v>
      </c>
      <c r="I38" s="12"/>
      <c r="J38" s="12"/>
    </row>
    <row r="39" spans="1:10" s="4" customFormat="1" ht="12.75">
      <c r="A39" s="96" t="s">
        <v>10</v>
      </c>
      <c r="B39" s="96" t="s">
        <v>161</v>
      </c>
      <c r="C39" s="102">
        <v>97275</v>
      </c>
      <c r="D39" s="102">
        <v>100410</v>
      </c>
      <c r="E39" s="103">
        <v>3.22282189668466</v>
      </c>
      <c r="I39" s="12"/>
      <c r="J39" s="12"/>
    </row>
    <row r="40" spans="1:10" s="4" customFormat="1" ht="12.75">
      <c r="E40" s="12"/>
    </row>
    <row r="41" spans="1:10" ht="10.5" customHeight="1">
      <c r="A41" s="256" t="str">
        <f>'Metadata Text'!B7</f>
        <v>© Crown Copyright 2018</v>
      </c>
      <c r="B41" s="256"/>
      <c r="C41" s="44"/>
      <c r="D41" s="44"/>
    </row>
  </sheetData>
  <mergeCells count="2">
    <mergeCell ref="A1:K1"/>
    <mergeCell ref="A41:B41"/>
  </mergeCells>
  <phoneticPr fontId="20" type="noConversion"/>
  <hyperlinks>
    <hyperlink ref="L1" location="Contents!A1" display="Back to contents page "/>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R48"/>
  <sheetViews>
    <sheetView zoomScale="90" zoomScaleNormal="90" workbookViewId="0">
      <selection sqref="A1:H1"/>
    </sheetView>
  </sheetViews>
  <sheetFormatPr defaultRowHeight="12.75"/>
  <cols>
    <col min="1" max="16384" width="9.140625" style="19"/>
  </cols>
  <sheetData>
    <row r="1" spans="1:8" ht="18" customHeight="1">
      <c r="A1" s="295" t="str">
        <f>'Fig 10 data'!A1:H1</f>
        <v>Figure 10: Variant population projections, Scotland, 2016 to 2026</v>
      </c>
      <c r="B1" s="295"/>
      <c r="C1" s="295"/>
      <c r="D1" s="295"/>
      <c r="E1" s="295"/>
      <c r="F1" s="295"/>
      <c r="G1" s="295"/>
      <c r="H1" s="295"/>
    </row>
    <row r="18" spans="18:18">
      <c r="R18" s="84"/>
    </row>
    <row r="45" spans="1:16" ht="13.5" customHeight="1">
      <c r="A45" s="131" t="s">
        <v>53</v>
      </c>
      <c r="B45" s="132"/>
      <c r="C45" s="132"/>
      <c r="D45" s="132"/>
      <c r="E45" s="132"/>
      <c r="F45" s="132"/>
      <c r="G45" s="132"/>
      <c r="H45" s="132"/>
      <c r="I45" s="132"/>
      <c r="J45" s="126"/>
      <c r="K45" s="126"/>
      <c r="L45" s="126"/>
      <c r="M45" s="126"/>
      <c r="N45" s="126"/>
      <c r="O45" s="126"/>
      <c r="P45" s="126"/>
    </row>
    <row r="46" spans="1:16" ht="12.75" customHeight="1">
      <c r="A46" s="296" t="s">
        <v>90</v>
      </c>
      <c r="B46" s="296"/>
      <c r="C46" s="296"/>
      <c r="D46" s="132"/>
      <c r="E46" s="132"/>
      <c r="F46" s="132"/>
      <c r="G46" s="132"/>
      <c r="H46" s="132"/>
      <c r="I46" s="132"/>
      <c r="J46" s="126"/>
      <c r="K46" s="126"/>
      <c r="L46" s="126"/>
      <c r="M46" s="126"/>
      <c r="N46" s="126"/>
      <c r="O46" s="126"/>
      <c r="P46" s="126"/>
    </row>
    <row r="48" spans="1:16" ht="11.25" customHeight="1">
      <c r="A48" s="256" t="str">
        <f>'Metadata Text'!B7</f>
        <v>© Crown Copyright 2018</v>
      </c>
      <c r="B48" s="256"/>
      <c r="C48" s="256"/>
    </row>
  </sheetData>
  <mergeCells count="3">
    <mergeCell ref="A1:H1"/>
    <mergeCell ref="A46:C46"/>
    <mergeCell ref="A48:C4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7"/>
  <sheetViews>
    <sheetView zoomScaleNormal="100" workbookViewId="0">
      <selection sqref="A1:H1"/>
    </sheetView>
  </sheetViews>
  <sheetFormatPr defaultRowHeight="12.75"/>
  <cols>
    <col min="1" max="1" width="9.140625" style="19"/>
    <col min="2" max="2" width="11.85546875" style="19" customWidth="1"/>
    <col min="3" max="3" width="10.85546875" style="19" customWidth="1"/>
    <col min="4" max="4" width="13" style="19" customWidth="1"/>
    <col min="5" max="5" width="10.140625" style="19" customWidth="1"/>
    <col min="6" max="6" width="11.28515625" style="19" customWidth="1"/>
    <col min="7" max="8" width="13" style="19" customWidth="1"/>
    <col min="9" max="9" width="18.85546875" style="19" customWidth="1"/>
    <col min="10" max="10" width="9.140625" style="4" customWidth="1"/>
    <col min="11" max="16384" width="9.140625" style="19"/>
  </cols>
  <sheetData>
    <row r="1" spans="1:11" s="2" customFormat="1" ht="18" customHeight="1">
      <c r="A1" s="297" t="str">
        <f>'Contents Text'!A16&amp;": "&amp;'Contents Text'!B16</f>
        <v>Figure 10: Variant population projections, Scotland, 2016 to 2026</v>
      </c>
      <c r="B1" s="297"/>
      <c r="C1" s="297"/>
      <c r="D1" s="297"/>
      <c r="E1" s="297"/>
      <c r="F1" s="297"/>
      <c r="G1" s="297"/>
      <c r="H1" s="297"/>
      <c r="I1" s="262" t="s">
        <v>222</v>
      </c>
      <c r="J1" s="299"/>
      <c r="K1" s="299"/>
    </row>
    <row r="2" spans="1:11" s="4" customFormat="1">
      <c r="A2" s="136"/>
      <c r="B2" s="136"/>
    </row>
    <row r="3" spans="1:11" s="21" customFormat="1" ht="29.25" customHeight="1">
      <c r="A3" s="25" t="s">
        <v>32</v>
      </c>
      <c r="B3" s="137" t="s">
        <v>34</v>
      </c>
      <c r="C3" s="137" t="s">
        <v>40</v>
      </c>
      <c r="D3" s="137" t="s">
        <v>37</v>
      </c>
      <c r="E3" s="137" t="s">
        <v>35</v>
      </c>
      <c r="F3" s="137" t="s">
        <v>38</v>
      </c>
      <c r="G3" s="137" t="s">
        <v>39</v>
      </c>
      <c r="H3" s="137" t="s">
        <v>36</v>
      </c>
      <c r="I3" s="25" t="s">
        <v>129</v>
      </c>
    </row>
    <row r="4" spans="1:11" s="4" customFormat="1" ht="9" hidden="1" customHeight="1">
      <c r="A4" s="25" t="s">
        <v>32</v>
      </c>
      <c r="B4" s="137" t="s">
        <v>34</v>
      </c>
      <c r="C4" s="25" t="s">
        <v>113</v>
      </c>
      <c r="D4" s="25" t="s">
        <v>114</v>
      </c>
      <c r="E4" s="25" t="s">
        <v>115</v>
      </c>
      <c r="F4" s="25" t="s">
        <v>116</v>
      </c>
      <c r="G4" s="25" t="s">
        <v>117</v>
      </c>
      <c r="H4" s="25" t="s">
        <v>118</v>
      </c>
      <c r="I4" s="25" t="s">
        <v>128</v>
      </c>
    </row>
    <row r="5" spans="1:11" s="4" customFormat="1" ht="25.5" hidden="1" customHeight="1">
      <c r="A5" s="138" t="s">
        <v>102</v>
      </c>
      <c r="B5" s="139" t="s">
        <v>103</v>
      </c>
      <c r="C5" s="139" t="s">
        <v>104</v>
      </c>
      <c r="D5" s="139" t="s">
        <v>105</v>
      </c>
      <c r="E5" s="139" t="s">
        <v>106</v>
      </c>
      <c r="F5" s="139" t="s">
        <v>107</v>
      </c>
      <c r="G5" s="139" t="s">
        <v>108</v>
      </c>
      <c r="H5" s="139" t="s">
        <v>109</v>
      </c>
      <c r="I5" s="139" t="s">
        <v>110</v>
      </c>
    </row>
    <row r="6" spans="1:11" s="4" customFormat="1" ht="18" customHeight="1">
      <c r="A6" s="4">
        <v>2016</v>
      </c>
      <c r="B6" s="140">
        <v>5.4047000000000001</v>
      </c>
      <c r="C6" s="140">
        <v>5.4047000000000001</v>
      </c>
      <c r="D6" s="140">
        <v>5.4047000000000001</v>
      </c>
      <c r="E6" s="140">
        <v>5.4047000000000001</v>
      </c>
      <c r="F6" s="140">
        <v>5.4047000000000001</v>
      </c>
      <c r="G6" s="140">
        <v>5.4047000000000001</v>
      </c>
      <c r="H6" s="140">
        <v>5.4047000000000001</v>
      </c>
      <c r="I6" s="140">
        <v>5.4047000000000001</v>
      </c>
    </row>
    <row r="7" spans="1:11" s="4" customFormat="1">
      <c r="A7" s="4">
        <v>2017</v>
      </c>
      <c r="B7" s="147">
        <v>5.4259979999999999</v>
      </c>
      <c r="C7" s="147">
        <v>5.4302890000000001</v>
      </c>
      <c r="D7" s="147">
        <v>5.4259979999999999</v>
      </c>
      <c r="E7" s="147">
        <v>5.4259979999999999</v>
      </c>
      <c r="F7" s="147">
        <v>5.4217009999999997</v>
      </c>
      <c r="G7" s="147">
        <v>5.4259979999999999</v>
      </c>
      <c r="H7" s="147">
        <v>5.4259979999999999</v>
      </c>
      <c r="I7" s="147">
        <v>5.4006769999999999</v>
      </c>
    </row>
    <row r="8" spans="1:11" s="4" customFormat="1">
      <c r="A8" s="4">
        <v>2018</v>
      </c>
      <c r="B8" s="147">
        <v>5.4490800000000004</v>
      </c>
      <c r="C8" s="147">
        <v>5.4620569999999997</v>
      </c>
      <c r="D8" s="147">
        <v>5.4502009999999999</v>
      </c>
      <c r="E8" s="147">
        <v>5.4510399999999999</v>
      </c>
      <c r="F8" s="147">
        <v>5.4360989999999996</v>
      </c>
      <c r="G8" s="147">
        <v>5.447921</v>
      </c>
      <c r="H8" s="147">
        <v>5.4475850000000001</v>
      </c>
      <c r="I8" s="147">
        <v>5.3995360000000003</v>
      </c>
    </row>
    <row r="9" spans="1:11" s="4" customFormat="1">
      <c r="A9" s="4">
        <v>2019</v>
      </c>
      <c r="B9" s="147">
        <v>5.4703239999999997</v>
      </c>
      <c r="C9" s="147">
        <v>5.4921959999999999</v>
      </c>
      <c r="D9" s="147">
        <v>5.4725330000000003</v>
      </c>
      <c r="E9" s="147">
        <v>5.4754040000000002</v>
      </c>
      <c r="F9" s="147">
        <v>5.4484320000000004</v>
      </c>
      <c r="G9" s="147">
        <v>5.4680289999999996</v>
      </c>
      <c r="H9" s="147">
        <v>5.466412</v>
      </c>
      <c r="I9" s="147">
        <v>5.3981329999999996</v>
      </c>
    </row>
    <row r="10" spans="1:11" s="4" customFormat="1">
      <c r="A10" s="4">
        <v>2020</v>
      </c>
      <c r="B10" s="147">
        <v>5.4906040000000003</v>
      </c>
      <c r="C10" s="147">
        <v>5.521566</v>
      </c>
      <c r="D10" s="147">
        <v>5.4938729999999998</v>
      </c>
      <c r="E10" s="147">
        <v>5.4996099999999997</v>
      </c>
      <c r="F10" s="147">
        <v>5.4596169999999997</v>
      </c>
      <c r="G10" s="147">
        <v>5.4871369999999997</v>
      </c>
      <c r="H10" s="147">
        <v>5.4834290000000001</v>
      </c>
      <c r="I10" s="147">
        <v>5.3963979999999996</v>
      </c>
    </row>
    <row r="11" spans="1:11" s="4" customFormat="1">
      <c r="A11" s="4">
        <v>2021</v>
      </c>
      <c r="B11" s="147">
        <v>5.5084609999999996</v>
      </c>
      <c r="C11" s="147">
        <v>5.5487440000000001</v>
      </c>
      <c r="D11" s="147">
        <v>5.5128079999999997</v>
      </c>
      <c r="E11" s="147">
        <v>5.5222300000000004</v>
      </c>
      <c r="F11" s="147">
        <v>5.468153</v>
      </c>
      <c r="G11" s="147">
        <v>5.5037880000000001</v>
      </c>
      <c r="H11" s="147">
        <v>5.4973539999999996</v>
      </c>
      <c r="I11" s="147">
        <v>5.3942490000000003</v>
      </c>
    </row>
    <row r="12" spans="1:11" s="4" customFormat="1">
      <c r="A12" s="4">
        <v>2022</v>
      </c>
      <c r="B12" s="147">
        <v>5.5237759999999998</v>
      </c>
      <c r="C12" s="147">
        <v>5.5735979999999996</v>
      </c>
      <c r="D12" s="147">
        <v>5.529204</v>
      </c>
      <c r="E12" s="147">
        <v>5.5431559999999998</v>
      </c>
      <c r="F12" s="147">
        <v>5.473922</v>
      </c>
      <c r="G12" s="147">
        <v>5.5177880000000004</v>
      </c>
      <c r="H12" s="147">
        <v>5.5082440000000004</v>
      </c>
      <c r="I12" s="147">
        <v>5.3916529999999998</v>
      </c>
    </row>
    <row r="13" spans="1:11" s="4" customFormat="1">
      <c r="A13" s="4">
        <v>2023</v>
      </c>
      <c r="B13" s="147">
        <v>5.5379589999999999</v>
      </c>
      <c r="C13" s="147">
        <v>5.5975450000000002</v>
      </c>
      <c r="D13" s="147">
        <v>5.5445039999999999</v>
      </c>
      <c r="E13" s="147">
        <v>5.5632510000000002</v>
      </c>
      <c r="F13" s="147">
        <v>5.4783350000000004</v>
      </c>
      <c r="G13" s="147">
        <v>5.530564</v>
      </c>
      <c r="H13" s="147">
        <v>5.5175380000000001</v>
      </c>
      <c r="I13" s="147">
        <v>5.3885350000000001</v>
      </c>
    </row>
    <row r="14" spans="1:11" s="4" customFormat="1">
      <c r="A14" s="4">
        <v>2024</v>
      </c>
      <c r="B14" s="147">
        <v>5.5519410000000002</v>
      </c>
      <c r="C14" s="147">
        <v>5.6215279999999996</v>
      </c>
      <c r="D14" s="147">
        <v>5.5596639999999997</v>
      </c>
      <c r="E14" s="147">
        <v>5.5829880000000003</v>
      </c>
      <c r="F14" s="147">
        <v>5.4823259999999996</v>
      </c>
      <c r="G14" s="147">
        <v>5.543005</v>
      </c>
      <c r="H14" s="147">
        <v>5.5262500000000001</v>
      </c>
      <c r="I14" s="147">
        <v>5.3847370000000003</v>
      </c>
    </row>
    <row r="15" spans="1:11" s="4" customFormat="1">
      <c r="A15" s="4">
        <v>2025</v>
      </c>
      <c r="B15" s="147">
        <v>5.5656119999999998</v>
      </c>
      <c r="C15" s="147">
        <v>5.6454399999999998</v>
      </c>
      <c r="D15" s="147">
        <v>5.5745889999999996</v>
      </c>
      <c r="E15" s="147">
        <v>5.602303</v>
      </c>
      <c r="F15" s="147">
        <v>5.4857839999999998</v>
      </c>
      <c r="G15" s="147">
        <v>5.5549840000000001</v>
      </c>
      <c r="H15" s="147">
        <v>5.5343689999999999</v>
      </c>
      <c r="I15" s="147">
        <v>5.3801009999999998</v>
      </c>
    </row>
    <row r="16" spans="1:11" s="4" customFormat="1">
      <c r="A16" s="4">
        <v>2026</v>
      </c>
      <c r="B16" s="147">
        <v>5.5788219999999997</v>
      </c>
      <c r="C16" s="147">
        <v>5.6691320000000003</v>
      </c>
      <c r="D16" s="147">
        <v>5.5891390000000003</v>
      </c>
      <c r="E16" s="147">
        <v>5.6211099999999998</v>
      </c>
      <c r="F16" s="147">
        <v>5.4885380000000001</v>
      </c>
      <c r="G16" s="147">
        <v>5.5663130000000001</v>
      </c>
      <c r="H16" s="147">
        <v>5.5418029999999998</v>
      </c>
      <c r="I16" s="147">
        <v>5.3744909999999999</v>
      </c>
    </row>
    <row r="17" spans="1:9" s="4" customFormat="1">
      <c r="A17" s="4">
        <v>2027</v>
      </c>
      <c r="B17" s="147">
        <v>5.5914710000000003</v>
      </c>
      <c r="C17" s="147">
        <v>5.6924929999999998</v>
      </c>
      <c r="D17" s="147">
        <v>5.6032229999999998</v>
      </c>
      <c r="E17" s="147">
        <v>5.6391749999999998</v>
      </c>
      <c r="F17" s="147">
        <v>5.490532</v>
      </c>
      <c r="G17" s="147">
        <v>5.5768969999999998</v>
      </c>
      <c r="H17" s="147">
        <v>5.5485129999999998</v>
      </c>
      <c r="I17" s="147">
        <v>5.3677809999999999</v>
      </c>
    </row>
    <row r="18" spans="1:9" s="4" customFormat="1">
      <c r="A18" s="4">
        <v>2028</v>
      </c>
      <c r="B18" s="147">
        <v>5.6035430000000002</v>
      </c>
      <c r="C18" s="147">
        <v>5.7154639999999999</v>
      </c>
      <c r="D18" s="147">
        <v>5.6168440000000004</v>
      </c>
      <c r="E18" s="147">
        <v>5.6564009999999998</v>
      </c>
      <c r="F18" s="147">
        <v>5.4916989999999997</v>
      </c>
      <c r="G18" s="147">
        <v>5.5866619999999996</v>
      </c>
      <c r="H18" s="147">
        <v>5.5545410000000004</v>
      </c>
      <c r="I18" s="147">
        <v>5.3599399999999999</v>
      </c>
    </row>
    <row r="19" spans="1:9" s="4" customFormat="1">
      <c r="A19" s="4">
        <v>2029</v>
      </c>
      <c r="B19" s="147">
        <v>5.614884</v>
      </c>
      <c r="C19" s="147">
        <v>5.737914</v>
      </c>
      <c r="D19" s="147">
        <v>5.629861</v>
      </c>
      <c r="E19" s="147">
        <v>5.6727559999999997</v>
      </c>
      <c r="F19" s="147">
        <v>5.4919450000000003</v>
      </c>
      <c r="G19" s="147">
        <v>5.5954800000000002</v>
      </c>
      <c r="H19" s="147">
        <v>5.5598089999999996</v>
      </c>
      <c r="I19" s="147">
        <v>5.3509120000000001</v>
      </c>
    </row>
    <row r="20" spans="1:9" s="4" customFormat="1">
      <c r="A20" s="4">
        <v>2030</v>
      </c>
      <c r="B20" s="147">
        <v>5.6253700000000002</v>
      </c>
      <c r="C20" s="147">
        <v>5.759684</v>
      </c>
      <c r="D20" s="147">
        <v>5.6421429999999999</v>
      </c>
      <c r="E20" s="147">
        <v>5.6880709999999999</v>
      </c>
      <c r="F20" s="147">
        <v>5.4911700000000003</v>
      </c>
      <c r="G20" s="147">
        <v>5.6031589999999998</v>
      </c>
      <c r="H20" s="147">
        <v>5.564184</v>
      </c>
      <c r="I20" s="147">
        <v>5.3406560000000001</v>
      </c>
    </row>
    <row r="21" spans="1:9" s="4" customFormat="1">
      <c r="A21" s="4">
        <v>2031</v>
      </c>
      <c r="B21" s="147">
        <v>5.6350610000000003</v>
      </c>
      <c r="C21" s="147">
        <v>5.7808010000000003</v>
      </c>
      <c r="D21" s="147">
        <v>5.6537660000000001</v>
      </c>
      <c r="E21" s="147">
        <v>5.7024249999999999</v>
      </c>
      <c r="F21" s="147">
        <v>5.4894030000000003</v>
      </c>
      <c r="G21" s="147">
        <v>5.6097659999999996</v>
      </c>
      <c r="H21" s="147">
        <v>5.5677219999999998</v>
      </c>
      <c r="I21" s="147">
        <v>5.3292109999999999</v>
      </c>
    </row>
    <row r="22" spans="1:9" s="4" customFormat="1">
      <c r="A22" s="4">
        <v>2032</v>
      </c>
      <c r="B22" s="147">
        <v>5.6438569999999997</v>
      </c>
      <c r="C22" s="147">
        <v>5.8012040000000002</v>
      </c>
      <c r="D22" s="147">
        <v>5.6646770000000002</v>
      </c>
      <c r="E22" s="147">
        <v>5.7157819999999999</v>
      </c>
      <c r="F22" s="147">
        <v>5.4865959999999996</v>
      </c>
      <c r="G22" s="147">
        <v>5.615189</v>
      </c>
      <c r="H22" s="147">
        <v>5.570335</v>
      </c>
      <c r="I22" s="147">
        <v>5.3166209999999996</v>
      </c>
    </row>
    <row r="23" spans="1:9" s="4" customFormat="1">
      <c r="A23" s="4">
        <v>2033</v>
      </c>
      <c r="B23" s="147">
        <v>5.6517850000000003</v>
      </c>
      <c r="C23" s="147">
        <v>5.8208510000000002</v>
      </c>
      <c r="D23" s="147">
        <v>5.6748519999999996</v>
      </c>
      <c r="E23" s="147">
        <v>5.7281469999999999</v>
      </c>
      <c r="F23" s="147">
        <v>5.4827880000000002</v>
      </c>
      <c r="G23" s="147">
        <v>5.6194040000000003</v>
      </c>
      <c r="H23" s="147">
        <v>5.5720099999999997</v>
      </c>
      <c r="I23" s="147">
        <v>5.3029460000000004</v>
      </c>
    </row>
    <row r="24" spans="1:9" s="4" customFormat="1">
      <c r="A24" s="4">
        <v>2034</v>
      </c>
      <c r="B24" s="147">
        <v>5.6588710000000004</v>
      </c>
      <c r="C24" s="147">
        <v>5.8397680000000003</v>
      </c>
      <c r="D24" s="147">
        <v>5.6843779999999997</v>
      </c>
      <c r="E24" s="147">
        <v>5.7395630000000004</v>
      </c>
      <c r="F24" s="147">
        <v>5.4780540000000002</v>
      </c>
      <c r="G24" s="147">
        <v>5.6224879999999997</v>
      </c>
      <c r="H24" s="147">
        <v>5.5727799999999998</v>
      </c>
      <c r="I24" s="147">
        <v>5.2882689999999997</v>
      </c>
    </row>
    <row r="25" spans="1:9" s="4" customFormat="1">
      <c r="A25" s="4">
        <v>2035</v>
      </c>
      <c r="B25" s="147">
        <v>5.6652089999999999</v>
      </c>
      <c r="C25" s="147">
        <v>5.8580370000000004</v>
      </c>
      <c r="D25" s="147">
        <v>5.6933230000000004</v>
      </c>
      <c r="E25" s="147">
        <v>5.7501069999999999</v>
      </c>
      <c r="F25" s="147">
        <v>5.4724890000000004</v>
      </c>
      <c r="G25" s="147">
        <v>5.6244949999999996</v>
      </c>
      <c r="H25" s="147">
        <v>5.5727130000000002</v>
      </c>
      <c r="I25" s="147">
        <v>5.2727120000000003</v>
      </c>
    </row>
    <row r="26" spans="1:9" s="4" customFormat="1">
      <c r="A26" s="4">
        <v>2036</v>
      </c>
      <c r="B26" s="147">
        <v>5.6708949999999998</v>
      </c>
      <c r="C26" s="147">
        <v>5.8757700000000002</v>
      </c>
      <c r="D26" s="147">
        <v>5.701816</v>
      </c>
      <c r="E26" s="147">
        <v>5.7599049999999998</v>
      </c>
      <c r="F26" s="147">
        <v>5.4661660000000003</v>
      </c>
      <c r="G26" s="147">
        <v>5.6255160000000002</v>
      </c>
      <c r="H26" s="147">
        <v>5.5719209999999997</v>
      </c>
      <c r="I26" s="147">
        <v>5.2563750000000002</v>
      </c>
    </row>
    <row r="27" spans="1:9" s="4" customFormat="1">
      <c r="A27" s="4">
        <v>2037</v>
      </c>
      <c r="B27" s="147">
        <v>5.6760450000000002</v>
      </c>
      <c r="C27" s="147">
        <v>5.8930100000000003</v>
      </c>
      <c r="D27" s="147">
        <v>5.7099190000000002</v>
      </c>
      <c r="E27" s="147">
        <v>5.7690530000000004</v>
      </c>
      <c r="F27" s="147">
        <v>5.4592270000000003</v>
      </c>
      <c r="G27" s="147">
        <v>5.625642</v>
      </c>
      <c r="H27" s="147">
        <v>5.5705470000000004</v>
      </c>
      <c r="I27" s="147">
        <v>5.2393840000000003</v>
      </c>
    </row>
    <row r="28" spans="1:9" s="4" customFormat="1">
      <c r="A28" s="4">
        <v>2038</v>
      </c>
      <c r="B28" s="147">
        <v>5.6808040000000002</v>
      </c>
      <c r="C28" s="147">
        <v>5.9099190000000004</v>
      </c>
      <c r="D28" s="147">
        <v>5.7177959999999999</v>
      </c>
      <c r="E28" s="147">
        <v>5.7777690000000002</v>
      </c>
      <c r="F28" s="147">
        <v>5.4517819999999997</v>
      </c>
      <c r="G28" s="147">
        <v>5.6250140000000002</v>
      </c>
      <c r="H28" s="147">
        <v>5.5686679999999997</v>
      </c>
      <c r="I28" s="147">
        <v>5.2218349999999996</v>
      </c>
    </row>
    <row r="29" spans="1:9" s="4" customFormat="1">
      <c r="A29" s="9">
        <v>2039</v>
      </c>
      <c r="B29" s="147">
        <v>5.685244</v>
      </c>
      <c r="C29" s="147">
        <v>5.9265889999999999</v>
      </c>
      <c r="D29" s="147">
        <v>5.7255529999999997</v>
      </c>
      <c r="E29" s="147">
        <v>5.7861529999999997</v>
      </c>
      <c r="F29" s="147">
        <v>5.4439539999999997</v>
      </c>
      <c r="G29" s="147">
        <v>5.6237490000000001</v>
      </c>
      <c r="H29" s="147">
        <v>5.5662690000000001</v>
      </c>
      <c r="I29" s="147">
        <v>5.2038099999999998</v>
      </c>
    </row>
    <row r="30" spans="1:9" s="4" customFormat="1">
      <c r="A30" s="4">
        <v>2040</v>
      </c>
      <c r="B30" s="147">
        <v>5.6893950000000002</v>
      </c>
      <c r="C30" s="147">
        <v>5.9430370000000003</v>
      </c>
      <c r="D30" s="147">
        <v>5.7332070000000002</v>
      </c>
      <c r="E30" s="147">
        <v>5.7942840000000002</v>
      </c>
      <c r="F30" s="147">
        <v>5.4357629999999997</v>
      </c>
      <c r="G30" s="147">
        <v>5.621842</v>
      </c>
      <c r="H30" s="147">
        <v>5.563402</v>
      </c>
      <c r="I30" s="147">
        <v>5.1853350000000002</v>
      </c>
    </row>
    <row r="31" spans="1:9" s="4" customFormat="1">
      <c r="A31" s="80">
        <v>2041</v>
      </c>
      <c r="B31" s="141">
        <v>5.6932010000000002</v>
      </c>
      <c r="C31" s="141">
        <v>5.959219</v>
      </c>
      <c r="D31" s="141">
        <v>5.7406870000000003</v>
      </c>
      <c r="E31" s="141">
        <v>5.8022039999999997</v>
      </c>
      <c r="F31" s="141">
        <v>5.4271729999999998</v>
      </c>
      <c r="G31" s="141">
        <v>5.6192719999999996</v>
      </c>
      <c r="H31" s="141">
        <v>5.5600490000000002</v>
      </c>
      <c r="I31" s="141">
        <v>5.1663829999999997</v>
      </c>
    </row>
    <row r="32" spans="1:9" s="4" customFormat="1" ht="10.5" customHeight="1">
      <c r="A32" s="9"/>
      <c r="B32" s="53"/>
      <c r="C32" s="53"/>
      <c r="D32" s="53"/>
      <c r="E32" s="53"/>
      <c r="F32" s="53"/>
      <c r="G32" s="53"/>
      <c r="H32" s="53"/>
      <c r="I32" s="53"/>
    </row>
    <row r="33" spans="1:10" s="4" customFormat="1" ht="10.5" customHeight="1">
      <c r="A33" s="277" t="s">
        <v>178</v>
      </c>
      <c r="B33" s="277"/>
      <c r="C33" s="53"/>
      <c r="D33" s="53"/>
      <c r="E33" s="53"/>
      <c r="F33" s="53"/>
      <c r="G33" s="53"/>
      <c r="H33" s="53"/>
      <c r="I33" s="53"/>
    </row>
    <row r="34" spans="1:10" s="4" customFormat="1" ht="10.5" customHeight="1">
      <c r="A34" s="148" t="s">
        <v>93</v>
      </c>
      <c r="B34" s="53"/>
      <c r="C34" s="53"/>
      <c r="D34" s="53"/>
      <c r="E34" s="53"/>
      <c r="F34" s="53"/>
      <c r="G34" s="53"/>
      <c r="H34" s="53"/>
      <c r="I34" s="53"/>
    </row>
    <row r="35" spans="1:10" s="4" customFormat="1" ht="10.5" customHeight="1">
      <c r="A35" s="298" t="s">
        <v>64</v>
      </c>
      <c r="B35" s="298"/>
      <c r="C35" s="298"/>
      <c r="D35" s="298"/>
      <c r="E35" s="298"/>
      <c r="F35" s="298"/>
      <c r="G35" s="298"/>
      <c r="H35" s="298"/>
      <c r="I35" s="298"/>
    </row>
    <row r="36" spans="1:10" s="4" customFormat="1">
      <c r="A36" s="142"/>
    </row>
    <row r="37" spans="1:10" s="24" customFormat="1" ht="10.5" customHeight="1">
      <c r="A37" s="259" t="str">
        <f>'Metadata Text'!B7</f>
        <v>© Crown Copyright 2018</v>
      </c>
      <c r="B37" s="260"/>
      <c r="C37" s="260"/>
      <c r="J37" s="4"/>
    </row>
  </sheetData>
  <mergeCells count="5">
    <mergeCell ref="A1:H1"/>
    <mergeCell ref="A37:C37"/>
    <mergeCell ref="A35:I35"/>
    <mergeCell ref="A33:B33"/>
    <mergeCell ref="I1:K1"/>
  </mergeCells>
  <phoneticPr fontId="20" type="noConversion"/>
  <hyperlinks>
    <hyperlink ref="I1:J1" location="Contents!A1" display="Back to contents page"/>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3"/>
  <sheetViews>
    <sheetView workbookViewId="0">
      <selection sqref="A1:B1"/>
    </sheetView>
  </sheetViews>
  <sheetFormatPr defaultRowHeight="12.75"/>
  <cols>
    <col min="1" max="1" width="22.7109375" style="19" bestFit="1" customWidth="1"/>
    <col min="2" max="16384" width="9.140625" style="19"/>
  </cols>
  <sheetData>
    <row r="1" spans="1:13" ht="18" customHeight="1">
      <c r="A1" s="263" t="s">
        <v>43</v>
      </c>
      <c r="B1" s="263"/>
      <c r="D1" s="245" t="s">
        <v>31</v>
      </c>
    </row>
    <row r="2" spans="1:13">
      <c r="A2" s="5" t="s">
        <v>44</v>
      </c>
      <c r="B2" s="266" t="str">
        <f>'Metadata Text'!B3</f>
        <v>2016-based Sub-National Population Projections Scotland, Figures</v>
      </c>
      <c r="C2" s="266"/>
      <c r="D2" s="266"/>
      <c r="E2" s="266"/>
      <c r="F2" s="266"/>
      <c r="G2" s="266"/>
      <c r="H2" s="266"/>
      <c r="I2" s="266"/>
      <c r="J2" s="20"/>
      <c r="K2" s="20"/>
      <c r="L2" s="20"/>
      <c r="M2" s="20"/>
    </row>
    <row r="3" spans="1:13">
      <c r="A3" s="5" t="s">
        <v>45</v>
      </c>
      <c r="B3" s="266" t="str">
        <f>'Metadata Text'!B4</f>
        <v>Mid-2016 to mid-2026</v>
      </c>
      <c r="C3" s="266"/>
      <c r="D3" s="266"/>
      <c r="E3" s="266"/>
      <c r="F3" s="266"/>
      <c r="G3" s="266"/>
      <c r="H3" s="266"/>
      <c r="I3" s="266"/>
    </row>
    <row r="4" spans="1:13" ht="25.5" customHeight="1">
      <c r="A4" s="149" t="s">
        <v>46</v>
      </c>
      <c r="B4" s="264" t="str">
        <f>'Metadata Text'!B5</f>
        <v>Scotland, council areas, NHS Board areas (April 2014 boundaries), Strategic Development Plan areas and National Park areas</v>
      </c>
      <c r="C4" s="265"/>
      <c r="D4" s="265"/>
      <c r="E4" s="265"/>
      <c r="F4" s="265"/>
      <c r="G4" s="265"/>
      <c r="H4" s="265"/>
      <c r="I4" s="265"/>
    </row>
    <row r="5" spans="1:13">
      <c r="A5" s="5" t="s">
        <v>47</v>
      </c>
      <c r="B5" s="267" t="s">
        <v>48</v>
      </c>
      <c r="C5" s="267"/>
      <c r="D5" s="267"/>
      <c r="E5" s="267"/>
      <c r="F5" s="267"/>
      <c r="G5" s="267"/>
      <c r="H5" s="267"/>
      <c r="I5" s="267"/>
    </row>
    <row r="6" spans="1:13">
      <c r="A6" s="5" t="s">
        <v>49</v>
      </c>
      <c r="B6" s="268" t="s">
        <v>52</v>
      </c>
      <c r="C6" s="268"/>
      <c r="D6" s="268"/>
      <c r="E6" s="268"/>
      <c r="F6" s="268"/>
      <c r="G6" s="268"/>
      <c r="H6" s="268"/>
      <c r="I6" s="268"/>
    </row>
    <row r="7" spans="1:13">
      <c r="A7" s="5"/>
    </row>
    <row r="8" spans="1:13">
      <c r="A8" s="5" t="s">
        <v>50</v>
      </c>
    </row>
    <row r="9" spans="1:13" ht="26.25" customHeight="1">
      <c r="A9" s="269" t="s">
        <v>51</v>
      </c>
      <c r="B9" s="269"/>
      <c r="C9" s="269"/>
      <c r="D9" s="269"/>
      <c r="E9" s="269"/>
      <c r="F9" s="269"/>
      <c r="G9" s="269"/>
      <c r="H9" s="269"/>
      <c r="I9" s="269"/>
      <c r="J9" s="269"/>
      <c r="K9" s="269"/>
      <c r="L9" s="269"/>
      <c r="M9" s="45"/>
    </row>
    <row r="10" spans="1:13" ht="26.25" customHeight="1">
      <c r="A10" s="269" t="str">
        <f>'Metadata Text'!B6</f>
        <v>Commentary and the assumptions used for the projections can be found within the Population Projections Scotland (2016-based) publication, also available within the Sub-National Population Projections section of the NRS website.</v>
      </c>
      <c r="B10" s="269"/>
      <c r="C10" s="269"/>
      <c r="D10" s="269"/>
      <c r="E10" s="269"/>
      <c r="F10" s="269"/>
      <c r="G10" s="269"/>
      <c r="H10" s="269"/>
      <c r="I10" s="269"/>
      <c r="J10" s="269"/>
      <c r="K10" s="269"/>
      <c r="L10" s="269"/>
      <c r="M10" s="45"/>
    </row>
    <row r="11" spans="1:13" ht="26.25" customHeight="1">
      <c r="A11" s="270" t="s">
        <v>215</v>
      </c>
      <c r="B11" s="269"/>
      <c r="C11" s="269"/>
      <c r="D11" s="269"/>
      <c r="E11" s="269"/>
      <c r="F11" s="269"/>
      <c r="G11" s="269"/>
      <c r="H11" s="269"/>
      <c r="I11" s="269"/>
      <c r="J11" s="269"/>
      <c r="K11" s="269"/>
      <c r="L11" s="269"/>
      <c r="M11" s="45"/>
    </row>
    <row r="12" spans="1:13">
      <c r="A12" s="231"/>
    </row>
    <row r="13" spans="1:13" ht="10.5" customHeight="1">
      <c r="A13" s="256" t="str">
        <f>'Metadata Text'!B7</f>
        <v>© Crown Copyright 2018</v>
      </c>
      <c r="B13" s="256"/>
      <c r="C13" s="44"/>
    </row>
  </sheetData>
  <mergeCells count="10">
    <mergeCell ref="B6:I6"/>
    <mergeCell ref="A9:L9"/>
    <mergeCell ref="A10:L10"/>
    <mergeCell ref="A11:L11"/>
    <mergeCell ref="A13:B13"/>
    <mergeCell ref="A1:B1"/>
    <mergeCell ref="B4:I4"/>
    <mergeCell ref="B2:I2"/>
    <mergeCell ref="B3:I3"/>
    <mergeCell ref="B5:I5"/>
  </mergeCells>
  <phoneticPr fontId="20" type="noConversion"/>
  <hyperlinks>
    <hyperlink ref="D1" location="Contents!A1" display="Back to contents page "/>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20" bestFit="1" customWidth="1"/>
    <col min="2" max="16384" width="9.140625" style="20"/>
  </cols>
  <sheetData>
    <row r="1" spans="1:13" ht="18" customHeight="1">
      <c r="A1" s="1" t="s">
        <v>43</v>
      </c>
      <c r="D1" s="3" t="s">
        <v>31</v>
      </c>
    </row>
    <row r="2" spans="1:13" s="56" customFormat="1" ht="18" customHeight="1">
      <c r="A2" s="55"/>
      <c r="B2" s="56" t="s">
        <v>61</v>
      </c>
      <c r="D2" s="57"/>
    </row>
    <row r="3" spans="1:13">
      <c r="A3" s="46" t="s">
        <v>44</v>
      </c>
      <c r="B3" s="42" t="s">
        <v>187</v>
      </c>
    </row>
    <row r="4" spans="1:13">
      <c r="A4" s="46" t="s">
        <v>45</v>
      </c>
      <c r="B4" s="42" t="s">
        <v>188</v>
      </c>
    </row>
    <row r="5" spans="1:13" ht="12.75" customHeight="1">
      <c r="A5" s="46" t="s">
        <v>46</v>
      </c>
      <c r="B5" s="60" t="s">
        <v>127</v>
      </c>
    </row>
    <row r="6" spans="1:13">
      <c r="A6" s="46" t="s">
        <v>62</v>
      </c>
      <c r="B6" s="43" t="s">
        <v>189</v>
      </c>
      <c r="C6" s="43"/>
      <c r="D6" s="43"/>
      <c r="E6" s="43"/>
    </row>
    <row r="7" spans="1:13">
      <c r="A7" s="46"/>
      <c r="B7" s="44" t="s">
        <v>186</v>
      </c>
      <c r="C7" s="43"/>
      <c r="D7" s="43"/>
      <c r="E7" s="43"/>
      <c r="F7" s="43"/>
      <c r="G7" s="43"/>
    </row>
    <row r="8" spans="1:13">
      <c r="A8" s="46"/>
    </row>
    <row r="9" spans="1:13" ht="12.75" customHeight="1">
      <c r="A9" s="23" t="s">
        <v>66</v>
      </c>
      <c r="B9" s="61" t="s">
        <v>61</v>
      </c>
      <c r="C9" s="47"/>
      <c r="D9" s="47"/>
      <c r="E9" s="47"/>
      <c r="F9" s="47"/>
      <c r="G9" s="47"/>
      <c r="H9" s="47"/>
      <c r="I9" s="47"/>
      <c r="J9" s="47"/>
      <c r="K9" s="47"/>
      <c r="L9" s="47"/>
      <c r="M9" s="47"/>
    </row>
    <row r="10" spans="1:13" s="40" customFormat="1" ht="12.75" customHeight="1">
      <c r="A10" s="65" t="s">
        <v>69</v>
      </c>
      <c r="B10" s="18" t="s">
        <v>201</v>
      </c>
      <c r="C10" s="64"/>
      <c r="D10" s="64"/>
      <c r="E10" s="64"/>
      <c r="F10" s="64"/>
      <c r="G10" s="64"/>
      <c r="H10" s="64"/>
      <c r="I10" s="64"/>
      <c r="J10" s="64"/>
      <c r="K10" s="64"/>
      <c r="L10" s="64"/>
      <c r="M10" s="64"/>
    </row>
    <row r="11" spans="1:13" s="40" customFormat="1" ht="12.75" customHeight="1">
      <c r="A11" s="65" t="s">
        <v>70</v>
      </c>
      <c r="B11" s="40" t="s">
        <v>94</v>
      </c>
    </row>
    <row r="12" spans="1:13" s="40" customFormat="1" ht="12.75" customHeight="1">
      <c r="A12" s="65" t="s">
        <v>71</v>
      </c>
      <c r="B12" s="40" t="s">
        <v>190</v>
      </c>
    </row>
    <row r="13" spans="1:13" s="40" customFormat="1" ht="12.75" customHeight="1">
      <c r="A13" s="65"/>
      <c r="B13" s="90" t="s">
        <v>198</v>
      </c>
    </row>
    <row r="14" spans="1:13" s="40" customFormat="1" ht="12.75" customHeight="1">
      <c r="A14" s="65"/>
      <c r="B14" s="192" t="s">
        <v>203</v>
      </c>
    </row>
    <row r="15" spans="1:13" s="40" customFormat="1" ht="12.75" customHeight="1">
      <c r="A15" s="65" t="s">
        <v>73</v>
      </c>
      <c r="B15" s="40" t="s">
        <v>191</v>
      </c>
    </row>
    <row r="16" spans="1:13" s="40" customFormat="1" ht="12.75" customHeight="1">
      <c r="A16" s="65" t="s">
        <v>75</v>
      </c>
      <c r="B16" s="88" t="s">
        <v>192</v>
      </c>
    </row>
    <row r="17" spans="1:2" s="40" customFormat="1" ht="12.75" customHeight="1">
      <c r="A17" s="65" t="s">
        <v>67</v>
      </c>
      <c r="B17" s="66" t="s">
        <v>193</v>
      </c>
    </row>
    <row r="18" spans="1:2" s="40" customFormat="1" ht="12.75" customHeight="1">
      <c r="A18" s="65" t="s">
        <v>68</v>
      </c>
      <c r="B18" s="66" t="s">
        <v>194</v>
      </c>
    </row>
    <row r="19" spans="1:2" s="40" customFormat="1" ht="11.25">
      <c r="A19" s="65" t="s">
        <v>77</v>
      </c>
      <c r="B19" s="66">
        <f>VALUE(B17)+1</f>
        <v>2017</v>
      </c>
    </row>
    <row r="20" spans="1:2" s="40" customFormat="1" ht="11.25">
      <c r="A20" s="65" t="s">
        <v>126</v>
      </c>
      <c r="B20" s="156">
        <f>B17-2</f>
        <v>2014</v>
      </c>
    </row>
    <row r="21" spans="1:2" s="40" customFormat="1" ht="11.25"/>
    <row r="22" spans="1:2">
      <c r="A22" s="49"/>
    </row>
  </sheetData>
  <hyperlinks>
    <hyperlink ref="D1" location="Contents!A1" display="Back to contents page "/>
    <hyperlink ref="B14" r:id="rId1"/>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9"/>
  <sheetViews>
    <sheetView zoomScaleNormal="100" workbookViewId="0">
      <selection sqref="A1:G1"/>
    </sheetView>
  </sheetViews>
  <sheetFormatPr defaultRowHeight="12.75"/>
  <cols>
    <col min="1" max="1" width="14.7109375" style="44" customWidth="1"/>
    <col min="2" max="2" width="20.7109375" style="74" customWidth="1"/>
    <col min="3" max="3" width="13.7109375" style="74" customWidth="1"/>
    <col min="4" max="4" width="9" style="17" bestFit="1" customWidth="1"/>
    <col min="5" max="5" width="9.140625" style="17"/>
    <col min="6" max="6" width="11.42578125" style="17" customWidth="1"/>
    <col min="7" max="16384" width="9.140625" style="17"/>
  </cols>
  <sheetData>
    <row r="1" spans="1:11" ht="18" customHeight="1">
      <c r="A1" s="255" t="str">
        <f>'Contents Text'!A7&amp;": "&amp;'Contents Text'!B7</f>
        <v>Figure 1: Estimated and projected population of Scotland, 1996 to 2026</v>
      </c>
      <c r="B1" s="255"/>
      <c r="C1" s="255"/>
      <c r="D1" s="255"/>
      <c r="E1" s="255"/>
      <c r="F1" s="255"/>
      <c r="G1" s="255"/>
      <c r="H1" s="249" t="s">
        <v>221</v>
      </c>
      <c r="I1" s="249"/>
      <c r="J1" s="1"/>
      <c r="K1" s="1"/>
    </row>
    <row r="2" spans="1:11">
      <c r="A2" s="3"/>
      <c r="B2" s="62"/>
      <c r="C2" s="50"/>
      <c r="D2" s="67"/>
      <c r="E2" s="67"/>
      <c r="F2" s="67"/>
    </row>
    <row r="3" spans="1:11">
      <c r="A3" s="3"/>
      <c r="B3" s="62"/>
      <c r="C3" s="62"/>
      <c r="D3" s="67"/>
      <c r="E3" s="67"/>
      <c r="F3" s="67"/>
    </row>
    <row r="4" spans="1:11" s="71" customFormat="1" ht="18" customHeight="1">
      <c r="A4" s="272" t="s">
        <v>122</v>
      </c>
      <c r="B4" s="272"/>
      <c r="C4" s="62"/>
      <c r="D4" s="67"/>
      <c r="E4" s="67"/>
      <c r="F4" s="67"/>
    </row>
    <row r="5" spans="1:11" s="71" customFormat="1" ht="17.25" customHeight="1">
      <c r="A5" s="68" t="s">
        <v>32</v>
      </c>
      <c r="B5" s="68" t="s">
        <v>33</v>
      </c>
      <c r="C5" s="69"/>
      <c r="D5" s="70"/>
      <c r="E5" s="70"/>
    </row>
    <row r="6" spans="1:11">
      <c r="A6" s="37">
        <v>1996</v>
      </c>
      <c r="B6" s="120">
        <v>5.0921900000000004</v>
      </c>
      <c r="C6" s="17"/>
    </row>
    <row r="7" spans="1:11">
      <c r="A7" s="37">
        <v>1997</v>
      </c>
      <c r="B7" s="120">
        <v>5.0833399999999997</v>
      </c>
      <c r="C7" s="17"/>
    </row>
    <row r="8" spans="1:11">
      <c r="A8" s="37">
        <v>1998</v>
      </c>
      <c r="B8" s="120">
        <v>5.07707</v>
      </c>
      <c r="C8" s="17"/>
    </row>
    <row r="9" spans="1:11">
      <c r="A9" s="37">
        <v>1999</v>
      </c>
      <c r="B9" s="120">
        <v>5.0719500000000002</v>
      </c>
      <c r="C9" s="17"/>
    </row>
    <row r="10" spans="1:11">
      <c r="A10" s="37">
        <v>2000</v>
      </c>
      <c r="B10" s="120">
        <v>5.0629400000000002</v>
      </c>
      <c r="C10" s="17"/>
    </row>
    <row r="11" spans="1:11">
      <c r="A11" s="37">
        <v>2001</v>
      </c>
      <c r="B11" s="120">
        <v>5.0641999999999996</v>
      </c>
      <c r="C11" s="17"/>
    </row>
    <row r="12" spans="1:11">
      <c r="A12" s="37">
        <v>2002</v>
      </c>
      <c r="B12" s="120">
        <v>5.0659999999999998</v>
      </c>
      <c r="C12" s="17"/>
    </row>
    <row r="13" spans="1:11">
      <c r="A13" s="37">
        <v>2003</v>
      </c>
      <c r="B13" s="120">
        <v>5.0685000000000002</v>
      </c>
      <c r="C13" s="17"/>
    </row>
    <row r="14" spans="1:11">
      <c r="A14" s="37">
        <v>2004</v>
      </c>
      <c r="B14" s="120">
        <v>5.0842999999999998</v>
      </c>
      <c r="C14" s="17"/>
    </row>
    <row r="15" spans="1:11">
      <c r="A15" s="37">
        <v>2005</v>
      </c>
      <c r="B15" s="120">
        <v>5.1101999999999999</v>
      </c>
      <c r="C15" s="17"/>
    </row>
    <row r="16" spans="1:11">
      <c r="A16" s="37">
        <v>2006</v>
      </c>
      <c r="B16" s="120">
        <v>5.1330999999999998</v>
      </c>
      <c r="C16" s="17"/>
    </row>
    <row r="17" spans="1:4">
      <c r="A17" s="37">
        <v>2007</v>
      </c>
      <c r="B17" s="120">
        <v>5.17</v>
      </c>
      <c r="C17" s="17"/>
    </row>
    <row r="18" spans="1:4">
      <c r="A18" s="37">
        <v>2008</v>
      </c>
      <c r="B18" s="120">
        <v>5.2028999999999996</v>
      </c>
      <c r="C18" s="17"/>
    </row>
    <row r="19" spans="1:4">
      <c r="A19" s="37">
        <v>2009</v>
      </c>
      <c r="B19" s="120">
        <v>5.2319000000000004</v>
      </c>
      <c r="C19" s="17"/>
    </row>
    <row r="20" spans="1:4">
      <c r="A20" s="37">
        <v>2010</v>
      </c>
      <c r="B20" s="120">
        <v>5.2622</v>
      </c>
      <c r="C20" s="17"/>
    </row>
    <row r="21" spans="1:4">
      <c r="A21" s="37">
        <v>2011</v>
      </c>
      <c r="B21" s="120">
        <v>5.2999000000000001</v>
      </c>
      <c r="C21" s="17"/>
    </row>
    <row r="22" spans="1:4">
      <c r="A22" s="37">
        <v>2012</v>
      </c>
      <c r="B22" s="120">
        <v>5.3136000000000001</v>
      </c>
      <c r="C22" s="17"/>
    </row>
    <row r="23" spans="1:4">
      <c r="A23" s="37">
        <v>2013</v>
      </c>
      <c r="B23" s="120">
        <v>5.3277000000000001</v>
      </c>
      <c r="C23" s="17"/>
    </row>
    <row r="24" spans="1:4">
      <c r="A24" s="37">
        <v>2014</v>
      </c>
      <c r="B24" s="120">
        <v>5.3475999999999999</v>
      </c>
      <c r="C24" s="17"/>
    </row>
    <row r="25" spans="1:4">
      <c r="A25" s="37">
        <v>2015</v>
      </c>
      <c r="B25" s="120">
        <v>5.3730000000000002</v>
      </c>
      <c r="C25" s="17"/>
    </row>
    <row r="26" spans="1:4" s="107" customFormat="1" ht="12.75" customHeight="1">
      <c r="A26" s="111">
        <v>2016</v>
      </c>
      <c r="B26" s="121">
        <v>5.4047000000000001</v>
      </c>
      <c r="C26" s="105"/>
      <c r="D26" s="106"/>
    </row>
    <row r="27" spans="1:4" s="107" customFormat="1" ht="18" customHeight="1">
      <c r="A27" s="273" t="s">
        <v>123</v>
      </c>
      <c r="B27" s="273"/>
      <c r="C27" s="105"/>
      <c r="D27" s="106"/>
    </row>
    <row r="28" spans="1:4" ht="18" customHeight="1">
      <c r="A28" s="108" t="s">
        <v>32</v>
      </c>
      <c r="B28" s="109" t="s">
        <v>33</v>
      </c>
      <c r="C28" s="73"/>
      <c r="D28" s="72"/>
    </row>
    <row r="29" spans="1:4">
      <c r="A29" s="111">
        <v>2017</v>
      </c>
      <c r="B29" s="121">
        <v>5.4259979999999999</v>
      </c>
      <c r="C29" s="73"/>
      <c r="D29" s="72"/>
    </row>
    <row r="30" spans="1:4">
      <c r="A30" s="111">
        <v>2018</v>
      </c>
      <c r="B30" s="121">
        <v>5.4490800000000004</v>
      </c>
      <c r="C30" s="73"/>
      <c r="D30" s="72"/>
    </row>
    <row r="31" spans="1:4">
      <c r="A31" s="111">
        <v>2019</v>
      </c>
      <c r="B31" s="121">
        <v>5.4703239999999997</v>
      </c>
      <c r="C31" s="73"/>
      <c r="D31" s="72"/>
    </row>
    <row r="32" spans="1:4">
      <c r="A32" s="111">
        <v>2020</v>
      </c>
      <c r="B32" s="121">
        <v>5.4906040000000003</v>
      </c>
      <c r="C32" s="73"/>
      <c r="D32" s="72"/>
    </row>
    <row r="33" spans="1:4">
      <c r="A33" s="111">
        <v>2021</v>
      </c>
      <c r="B33" s="121">
        <v>5.5084609999999996</v>
      </c>
      <c r="C33" s="73"/>
      <c r="D33" s="72"/>
    </row>
    <row r="34" spans="1:4">
      <c r="A34" s="111">
        <v>2022</v>
      </c>
      <c r="B34" s="121">
        <v>5.5237759999999998</v>
      </c>
      <c r="C34" s="73"/>
      <c r="D34" s="72"/>
    </row>
    <row r="35" spans="1:4">
      <c r="A35" s="111">
        <v>2023</v>
      </c>
      <c r="B35" s="121">
        <v>5.5379589999999999</v>
      </c>
      <c r="C35" s="73"/>
      <c r="D35" s="72"/>
    </row>
    <row r="36" spans="1:4">
      <c r="A36" s="111">
        <v>2024</v>
      </c>
      <c r="B36" s="121">
        <v>5.5519410000000002</v>
      </c>
      <c r="C36" s="73"/>
      <c r="D36" s="72"/>
    </row>
    <row r="37" spans="1:4">
      <c r="A37" s="111">
        <v>2025</v>
      </c>
      <c r="B37" s="121">
        <v>5.5656119999999998</v>
      </c>
      <c r="C37" s="73"/>
      <c r="D37" s="72"/>
    </row>
    <row r="38" spans="1:4">
      <c r="A38" s="111">
        <v>2026</v>
      </c>
      <c r="B38" s="121">
        <v>5.5788219999999997</v>
      </c>
      <c r="C38" s="73"/>
      <c r="D38" s="72"/>
    </row>
    <row r="39" spans="1:4">
      <c r="A39" s="111">
        <v>2027</v>
      </c>
      <c r="B39" s="121">
        <v>5.5914710000000003</v>
      </c>
      <c r="C39" s="73"/>
      <c r="D39" s="72"/>
    </row>
    <row r="40" spans="1:4">
      <c r="A40" s="111">
        <v>2028</v>
      </c>
      <c r="B40" s="121">
        <v>5.6035430000000002</v>
      </c>
      <c r="C40" s="73"/>
      <c r="D40" s="72"/>
    </row>
    <row r="41" spans="1:4">
      <c r="A41" s="111">
        <v>2029</v>
      </c>
      <c r="B41" s="121">
        <v>5.614884</v>
      </c>
      <c r="C41" s="73"/>
      <c r="D41" s="72"/>
    </row>
    <row r="42" spans="1:4">
      <c r="A42" s="111">
        <v>2030</v>
      </c>
      <c r="B42" s="121">
        <v>5.6253700000000002</v>
      </c>
      <c r="C42" s="73"/>
      <c r="D42" s="72"/>
    </row>
    <row r="43" spans="1:4">
      <c r="A43" s="111">
        <v>2031</v>
      </c>
      <c r="B43" s="121">
        <v>5.6350610000000003</v>
      </c>
      <c r="C43" s="73"/>
      <c r="D43" s="72"/>
    </row>
    <row r="44" spans="1:4">
      <c r="A44" s="111">
        <v>2032</v>
      </c>
      <c r="B44" s="121">
        <v>5.6438569999999997</v>
      </c>
      <c r="C44" s="73"/>
      <c r="D44" s="72"/>
    </row>
    <row r="45" spans="1:4">
      <c r="A45" s="111">
        <v>2033</v>
      </c>
      <c r="B45" s="121">
        <v>5.6517850000000003</v>
      </c>
      <c r="C45" s="73"/>
      <c r="D45" s="72"/>
    </row>
    <row r="46" spans="1:4">
      <c r="A46" s="111">
        <v>2034</v>
      </c>
      <c r="B46" s="121">
        <v>5.6588710000000004</v>
      </c>
      <c r="C46" s="73"/>
      <c r="D46" s="72"/>
    </row>
    <row r="47" spans="1:4">
      <c r="A47" s="111">
        <v>2035</v>
      </c>
      <c r="B47" s="121">
        <v>5.6652089999999999</v>
      </c>
      <c r="C47" s="73"/>
      <c r="D47" s="72"/>
    </row>
    <row r="48" spans="1:4">
      <c r="A48" s="111">
        <v>2036</v>
      </c>
      <c r="B48" s="121">
        <v>5.6708949999999998</v>
      </c>
      <c r="C48" s="73"/>
      <c r="D48" s="72"/>
    </row>
    <row r="49" spans="1:5">
      <c r="A49" s="111">
        <v>2037</v>
      </c>
      <c r="B49" s="121">
        <v>5.6760450000000002</v>
      </c>
      <c r="C49" s="73"/>
      <c r="D49" s="72"/>
    </row>
    <row r="50" spans="1:5">
      <c r="A50" s="111">
        <v>2038</v>
      </c>
      <c r="B50" s="121">
        <v>5.6808040000000002</v>
      </c>
      <c r="C50" s="73"/>
      <c r="D50" s="72"/>
    </row>
    <row r="51" spans="1:5">
      <c r="A51" s="111">
        <v>2039</v>
      </c>
      <c r="B51" s="121">
        <v>5.685244</v>
      </c>
      <c r="C51" s="73"/>
      <c r="D51" s="72"/>
    </row>
    <row r="52" spans="1:5">
      <c r="A52" s="111">
        <v>2040</v>
      </c>
      <c r="B52" s="121">
        <v>5.6893950000000002</v>
      </c>
      <c r="C52" s="73"/>
      <c r="D52" s="72"/>
    </row>
    <row r="53" spans="1:5">
      <c r="A53" s="112">
        <v>2041</v>
      </c>
      <c r="B53" s="122">
        <v>5.6932010000000002</v>
      </c>
      <c r="C53" s="73"/>
      <c r="D53" s="72"/>
    </row>
    <row r="54" spans="1:5">
      <c r="A54" s="51"/>
      <c r="B54" s="37"/>
      <c r="C54" s="37"/>
      <c r="D54" s="73"/>
      <c r="E54" s="72"/>
    </row>
    <row r="55" spans="1:5">
      <c r="A55" s="7" t="s">
        <v>53</v>
      </c>
      <c r="B55" s="37"/>
      <c r="C55" s="37"/>
      <c r="D55" s="73"/>
      <c r="E55" s="72"/>
    </row>
    <row r="56" spans="1:5" ht="12.75" customHeight="1">
      <c r="A56" s="271" t="s">
        <v>72</v>
      </c>
      <c r="B56" s="271"/>
      <c r="C56" s="271"/>
    </row>
    <row r="57" spans="1:5" ht="25.5" customHeight="1">
      <c r="A57" s="271" t="str">
        <f>'Metadata Text'!B10</f>
        <v>Figures up to and including 2016 are mid-year population estimates. Figures after this date are 2016-based projections.</v>
      </c>
      <c r="B57" s="271"/>
      <c r="C57" s="271"/>
    </row>
    <row r="58" spans="1:5" ht="12.75" customHeight="1">
      <c r="A58" s="51"/>
      <c r="B58" s="37"/>
      <c r="C58" s="37"/>
      <c r="D58" s="63"/>
      <c r="E58" s="63"/>
    </row>
    <row r="59" spans="1:5" ht="12.75" customHeight="1">
      <c r="A59" s="259" t="str">
        <f>'Metadata Text'!B7</f>
        <v>© Crown Copyright 2018</v>
      </c>
      <c r="B59" s="259"/>
      <c r="C59" s="246"/>
    </row>
  </sheetData>
  <mergeCells count="6">
    <mergeCell ref="A1:G1"/>
    <mergeCell ref="A59:B59"/>
    <mergeCell ref="A56:C56"/>
    <mergeCell ref="A57:C57"/>
    <mergeCell ref="A4:B4"/>
    <mergeCell ref="A27:B27"/>
  </mergeCells>
  <phoneticPr fontId="20" type="noConversion"/>
  <hyperlinks>
    <hyperlink ref="H1:I1" location="CONTENTS" display="back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N47"/>
  <sheetViews>
    <sheetView workbookViewId="0">
      <selection activeCell="M1" sqref="M1"/>
    </sheetView>
  </sheetViews>
  <sheetFormatPr defaultRowHeight="12.75"/>
  <cols>
    <col min="1" max="16384" width="9.140625" style="19"/>
  </cols>
  <sheetData>
    <row r="3" spans="14:14">
      <c r="N3" s="84"/>
    </row>
    <row r="4" spans="14:14">
      <c r="N4" s="129"/>
    </row>
    <row r="5" spans="14:14">
      <c r="N5" s="84"/>
    </row>
    <row r="47" spans="1:1">
      <c r="A47" s="183" t="str">
        <f>'Metadata Text'!B7</f>
        <v>© Crown Copyright 2018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1"/>
  <sheetViews>
    <sheetView workbookViewId="0">
      <selection sqref="A1:H1"/>
    </sheetView>
  </sheetViews>
  <sheetFormatPr defaultRowHeight="15"/>
  <cols>
    <col min="1" max="1" width="25" style="6" customWidth="1"/>
    <col min="2" max="2" width="14.28515625" style="6" customWidth="1"/>
    <col min="3" max="3" width="18.85546875" style="2" customWidth="1"/>
    <col min="4" max="7" width="9.140625" style="6"/>
    <col min="8" max="8" width="22.5703125" style="6" bestFit="1" customWidth="1"/>
    <col min="9" max="10" width="9.140625" style="6"/>
    <col min="11" max="11" width="9.7109375" style="6" customWidth="1"/>
    <col min="12" max="12" width="10.85546875" style="6" customWidth="1"/>
    <col min="13" max="13" width="22.5703125" style="6" bestFit="1" customWidth="1"/>
    <col min="14" max="16384" width="9.140625" style="6"/>
  </cols>
  <sheetData>
    <row r="1" spans="1:12" s="2" customFormat="1" ht="18" customHeight="1">
      <c r="A1" s="255" t="str">
        <f>'Contents Text'!A8&amp;": "&amp;'Contents Text'!B8</f>
        <v>Figure 2a&amp;b: Projected percentage change in population, by council area, 2016 to 2026</v>
      </c>
      <c r="B1" s="255"/>
      <c r="C1" s="255"/>
      <c r="D1" s="255"/>
      <c r="E1" s="255"/>
      <c r="F1" s="255"/>
      <c r="G1" s="255"/>
      <c r="H1" s="255"/>
      <c r="I1" s="249" t="s">
        <v>221</v>
      </c>
      <c r="J1" s="251"/>
      <c r="K1" s="251"/>
      <c r="L1" s="251"/>
    </row>
    <row r="2" spans="1:12" s="4" customFormat="1" ht="12.75">
      <c r="A2" s="14"/>
      <c r="B2" s="3"/>
      <c r="C2" s="52"/>
    </row>
    <row r="3" spans="1:12" s="97" customFormat="1" ht="18" customHeight="1">
      <c r="A3" s="161" t="s">
        <v>30</v>
      </c>
      <c r="B3" s="161" t="s">
        <v>176</v>
      </c>
      <c r="C3" s="162" t="s">
        <v>65</v>
      </c>
    </row>
    <row r="4" spans="1:12" s="107" customFormat="1" ht="18" customHeight="1">
      <c r="A4" s="113" t="s">
        <v>74</v>
      </c>
      <c r="B4" s="113" t="s">
        <v>177</v>
      </c>
      <c r="C4" s="165">
        <v>3.2216774289044698</v>
      </c>
    </row>
    <row r="5" spans="1:12" s="4" customFormat="1" ht="12.75">
      <c r="A5" s="9"/>
      <c r="B5" s="9"/>
      <c r="C5" s="85"/>
    </row>
    <row r="6" spans="1:12" s="4" customFormat="1" ht="18" customHeight="1">
      <c r="A6" s="76" t="s">
        <v>30</v>
      </c>
      <c r="B6" s="76" t="s">
        <v>176</v>
      </c>
      <c r="C6" s="98" t="s">
        <v>65</v>
      </c>
    </row>
    <row r="7" spans="1:12" s="4" customFormat="1" ht="19.5" customHeight="1">
      <c r="A7" s="110" t="s">
        <v>91</v>
      </c>
      <c r="B7" s="158" t="s">
        <v>130</v>
      </c>
      <c r="C7" s="115">
        <v>-4.7732342007434898</v>
      </c>
      <c r="D7" s="150"/>
    </row>
    <row r="8" spans="1:12" s="4" customFormat="1" ht="12.75" customHeight="1">
      <c r="A8" s="110" t="s">
        <v>2</v>
      </c>
      <c r="B8" s="158" t="s">
        <v>131</v>
      </c>
      <c r="C8" s="115">
        <v>-3.7746336533602798</v>
      </c>
      <c r="D8" s="150"/>
    </row>
    <row r="9" spans="1:12" s="4" customFormat="1" ht="12.75" customHeight="1">
      <c r="A9" s="110" t="s">
        <v>95</v>
      </c>
      <c r="B9" s="158" t="s">
        <v>132</v>
      </c>
      <c r="C9" s="115">
        <v>-3.39722254103064</v>
      </c>
      <c r="D9" s="150"/>
    </row>
    <row r="10" spans="1:12" s="4" customFormat="1" ht="12.75" customHeight="1">
      <c r="A10" s="110" t="s">
        <v>11</v>
      </c>
      <c r="B10" s="158" t="s">
        <v>133</v>
      </c>
      <c r="C10" s="115">
        <v>-2.10979468687909</v>
      </c>
      <c r="D10" s="150"/>
    </row>
    <row r="11" spans="1:12" s="4" customFormat="1" ht="12.75" customHeight="1">
      <c r="A11" s="110" t="s">
        <v>96</v>
      </c>
      <c r="B11" s="158" t="s">
        <v>135</v>
      </c>
      <c r="C11" s="115">
        <v>-1.52889245585875</v>
      </c>
      <c r="D11" s="150"/>
    </row>
    <row r="12" spans="1:12" s="4" customFormat="1" ht="19.5" customHeight="1">
      <c r="A12" s="110" t="s">
        <v>14</v>
      </c>
      <c r="B12" s="158" t="s">
        <v>138</v>
      </c>
      <c r="C12" s="115">
        <v>-0.887347737174358</v>
      </c>
      <c r="D12" s="150"/>
    </row>
    <row r="13" spans="1:12" s="4" customFormat="1" ht="12.75" customHeight="1">
      <c r="A13" s="110" t="s">
        <v>7</v>
      </c>
      <c r="B13" s="158" t="s">
        <v>134</v>
      </c>
      <c r="C13" s="115">
        <v>-0.72779879813042503</v>
      </c>
      <c r="D13" s="150"/>
    </row>
    <row r="14" spans="1:12" s="4" customFormat="1" ht="12.75" customHeight="1">
      <c r="A14" s="110" t="s">
        <v>9</v>
      </c>
      <c r="B14" s="158" t="s">
        <v>136</v>
      </c>
      <c r="C14" s="115">
        <v>-0.149754500818331</v>
      </c>
      <c r="D14" s="150"/>
    </row>
    <row r="15" spans="1:12" s="4" customFormat="1" ht="12.75" customHeight="1">
      <c r="A15" s="110" t="s">
        <v>4</v>
      </c>
      <c r="B15" s="158" t="s">
        <v>139</v>
      </c>
      <c r="C15" s="115">
        <v>0.15086206896551699</v>
      </c>
      <c r="D15" s="150"/>
    </row>
    <row r="16" spans="1:12" s="4" customFormat="1" ht="12.75" customHeight="1">
      <c r="A16" s="110" t="s">
        <v>19</v>
      </c>
      <c r="B16" s="158" t="s">
        <v>137</v>
      </c>
      <c r="C16" s="115">
        <v>0.278481012658228</v>
      </c>
      <c r="D16" s="150"/>
    </row>
    <row r="17" spans="1:4" s="4" customFormat="1" ht="19.5" customHeight="1">
      <c r="A17" s="110" t="s">
        <v>24</v>
      </c>
      <c r="B17" s="158" t="s">
        <v>142</v>
      </c>
      <c r="C17" s="115">
        <v>0.47139588100686503</v>
      </c>
      <c r="D17" s="150"/>
    </row>
    <row r="18" spans="1:4" s="4" customFormat="1" ht="12.75" customHeight="1">
      <c r="A18" s="110" t="s">
        <v>6</v>
      </c>
      <c r="B18" s="158" t="s">
        <v>150</v>
      </c>
      <c r="C18" s="115">
        <v>0.70412086059216294</v>
      </c>
      <c r="D18" s="150"/>
    </row>
    <row r="19" spans="1:4" s="4" customFormat="1" ht="12.75" customHeight="1">
      <c r="A19" s="110" t="s">
        <v>16</v>
      </c>
      <c r="B19" s="158" t="s">
        <v>140</v>
      </c>
      <c r="C19" s="115">
        <v>1.0079849141106101</v>
      </c>
      <c r="D19" s="150"/>
    </row>
    <row r="20" spans="1:4" s="4" customFormat="1" ht="12.75" customHeight="1">
      <c r="A20" s="110" t="s">
        <v>21</v>
      </c>
      <c r="B20" s="158" t="s">
        <v>144</v>
      </c>
      <c r="C20" s="115">
        <v>1.70762874302509</v>
      </c>
      <c r="D20" s="150"/>
    </row>
    <row r="21" spans="1:4" s="4" customFormat="1" ht="12.75" customHeight="1">
      <c r="A21" s="110" t="s">
        <v>17</v>
      </c>
      <c r="B21" s="158" t="s">
        <v>145</v>
      </c>
      <c r="C21" s="115">
        <v>1.7593546172330901</v>
      </c>
      <c r="D21" s="150"/>
    </row>
    <row r="22" spans="1:4" s="4" customFormat="1" ht="19.5" customHeight="1">
      <c r="A22" s="110" t="s">
        <v>23</v>
      </c>
      <c r="B22" s="158" t="s">
        <v>148</v>
      </c>
      <c r="C22" s="115">
        <v>1.93935138930143</v>
      </c>
      <c r="D22" s="150"/>
    </row>
    <row r="23" spans="1:4" s="4" customFormat="1" ht="12.75" customHeight="1">
      <c r="A23" s="110" t="s">
        <v>25</v>
      </c>
      <c r="B23" s="158" t="s">
        <v>143</v>
      </c>
      <c r="C23" s="115">
        <v>1.96193137169301</v>
      </c>
      <c r="D23" s="150"/>
    </row>
    <row r="24" spans="1:4" s="4" customFormat="1" ht="12.75" customHeight="1">
      <c r="A24" s="110" t="s">
        <v>8</v>
      </c>
      <c r="B24" s="158" t="s">
        <v>141</v>
      </c>
      <c r="C24" s="115">
        <v>2.09856192803956</v>
      </c>
      <c r="D24" s="150"/>
    </row>
    <row r="25" spans="1:4" s="4" customFormat="1" ht="12.75" customHeight="1">
      <c r="A25" s="110" t="s">
        <v>20</v>
      </c>
      <c r="B25" s="158" t="s">
        <v>146</v>
      </c>
      <c r="C25" s="115">
        <v>2.3929359823399601</v>
      </c>
      <c r="D25" s="150"/>
    </row>
    <row r="26" spans="1:4" s="4" customFormat="1" ht="12.75" customHeight="1">
      <c r="A26" s="110" t="s">
        <v>5</v>
      </c>
      <c r="B26" s="158" t="s">
        <v>157</v>
      </c>
      <c r="C26" s="115">
        <v>3.1887399930386402</v>
      </c>
      <c r="D26" s="150"/>
    </row>
    <row r="27" spans="1:4" s="4" customFormat="1" ht="19.5" customHeight="1">
      <c r="A27" s="110" t="s">
        <v>74</v>
      </c>
      <c r="B27" s="158" t="s">
        <v>177</v>
      </c>
      <c r="C27" s="115">
        <v>3.2216774289044698</v>
      </c>
      <c r="D27" s="150"/>
    </row>
    <row r="28" spans="1:4" s="52" customFormat="1" ht="12.75" customHeight="1">
      <c r="A28" s="110" t="s">
        <v>13</v>
      </c>
      <c r="B28" s="158" t="s">
        <v>151</v>
      </c>
      <c r="C28" s="115">
        <v>3.9974311866941998</v>
      </c>
      <c r="D28" s="150"/>
    </row>
    <row r="29" spans="1:4" s="4" customFormat="1" ht="12.75" customHeight="1">
      <c r="A29" s="110" t="s">
        <v>12</v>
      </c>
      <c r="B29" s="158" t="s">
        <v>147</v>
      </c>
      <c r="C29" s="115">
        <v>4.3520349744977596</v>
      </c>
      <c r="D29" s="150"/>
    </row>
    <row r="30" spans="1:4" s="4" customFormat="1" ht="12.75" customHeight="1">
      <c r="A30" s="110" t="s">
        <v>18</v>
      </c>
      <c r="B30" s="158" t="s">
        <v>152</v>
      </c>
      <c r="C30" s="115">
        <v>4.4026854059480502</v>
      </c>
      <c r="D30" s="150"/>
    </row>
    <row r="31" spans="1:4" s="4" customFormat="1" ht="12.75" customHeight="1">
      <c r="A31" s="110" t="s">
        <v>22</v>
      </c>
      <c r="B31" s="158" t="s">
        <v>154</v>
      </c>
      <c r="C31" s="115">
        <v>4.4885333333333302</v>
      </c>
      <c r="D31" s="150"/>
    </row>
    <row r="32" spans="1:4" s="4" customFormat="1" ht="19.5" customHeight="1">
      <c r="A32" s="110" t="s">
        <v>97</v>
      </c>
      <c r="B32" s="158" t="s">
        <v>155</v>
      </c>
      <c r="C32" s="115">
        <v>4.5049110698168304</v>
      </c>
      <c r="D32" s="150"/>
    </row>
    <row r="33" spans="1:4" s="4" customFormat="1" ht="12.75" customHeight="1">
      <c r="A33" s="110" t="s">
        <v>3</v>
      </c>
      <c r="B33" s="158" t="s">
        <v>149</v>
      </c>
      <c r="C33" s="115">
        <v>4.7424214245862002</v>
      </c>
      <c r="D33" s="150"/>
    </row>
    <row r="34" spans="1:4" s="4" customFormat="1" ht="12.75" customHeight="1">
      <c r="A34" s="110" t="s">
        <v>28</v>
      </c>
      <c r="B34" s="158" t="s">
        <v>153</v>
      </c>
      <c r="C34" s="115">
        <v>6.5780269805140703</v>
      </c>
      <c r="D34" s="150"/>
    </row>
    <row r="35" spans="1:4" s="4" customFormat="1" ht="12.75" customHeight="1">
      <c r="A35" s="110" t="s">
        <v>26</v>
      </c>
      <c r="B35" s="158" t="s">
        <v>159</v>
      </c>
      <c r="C35" s="115">
        <v>7.0898966398413403</v>
      </c>
      <c r="D35" s="150"/>
    </row>
    <row r="36" spans="1:4" s="4" customFormat="1" ht="12.75" customHeight="1">
      <c r="A36" s="110" t="s">
        <v>15</v>
      </c>
      <c r="B36" s="158" t="s">
        <v>156</v>
      </c>
      <c r="C36" s="115">
        <v>7.6196567530114097</v>
      </c>
      <c r="D36" s="150"/>
    </row>
    <row r="37" spans="1:4" s="4" customFormat="1" ht="19.5" customHeight="1">
      <c r="A37" s="110" t="s">
        <v>98</v>
      </c>
      <c r="B37" s="158" t="s">
        <v>160</v>
      </c>
      <c r="C37" s="115">
        <v>7.7437545596151196</v>
      </c>
      <c r="D37" s="150"/>
    </row>
    <row r="38" spans="1:4" s="4" customFormat="1" ht="12.75" customHeight="1">
      <c r="A38" s="110" t="s">
        <v>27</v>
      </c>
      <c r="B38" s="158" t="s">
        <v>158</v>
      </c>
      <c r="C38" s="115">
        <v>8.6060140263233702</v>
      </c>
      <c r="D38" s="150"/>
    </row>
    <row r="39" spans="1:4" s="4" customFormat="1" ht="12.75" customHeight="1">
      <c r="A39" s="114" t="s">
        <v>10</v>
      </c>
      <c r="B39" s="114" t="s">
        <v>161</v>
      </c>
      <c r="C39" s="116">
        <v>13.316781401647701</v>
      </c>
      <c r="D39" s="150"/>
    </row>
    <row r="40" spans="1:4" s="4" customFormat="1" ht="12.75">
      <c r="C40" s="75"/>
    </row>
    <row r="41" spans="1:4" ht="10.5" customHeight="1">
      <c r="A41" s="256" t="str">
        <f>'Metadata Text'!B7</f>
        <v>© Crown Copyright 2018</v>
      </c>
      <c r="B41" s="256"/>
      <c r="C41" s="250"/>
      <c r="D41" s="250"/>
    </row>
  </sheetData>
  <mergeCells count="2">
    <mergeCell ref="A1:H1"/>
    <mergeCell ref="A41:B41"/>
  </mergeCells>
  <phoneticPr fontId="20" type="noConversion"/>
  <hyperlinks>
    <hyperlink ref="I1" location="CONTENTS" display="back to contents"/>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59"/>
  <sheetViews>
    <sheetView zoomScaleNormal="100" workbookViewId="0">
      <selection sqref="A1:M1"/>
    </sheetView>
  </sheetViews>
  <sheetFormatPr defaultRowHeight="12.75"/>
  <cols>
    <col min="1" max="16384" width="9.140625" style="19"/>
  </cols>
  <sheetData>
    <row r="1" spans="1:21" s="23" customFormat="1" ht="18" customHeight="1">
      <c r="A1" s="255" t="str">
        <f>'Fig 3 data'!A1:Q1</f>
        <v>Figure 3: Projected percentage change in population by age structure, council area, 2016 to 2026</v>
      </c>
      <c r="B1" s="255"/>
      <c r="C1" s="255"/>
      <c r="D1" s="255"/>
      <c r="E1" s="255"/>
      <c r="F1" s="255"/>
      <c r="G1" s="255"/>
      <c r="H1" s="255"/>
      <c r="I1" s="255"/>
      <c r="J1" s="255"/>
      <c r="K1" s="255"/>
      <c r="L1" s="255"/>
      <c r="M1" s="255"/>
      <c r="N1" s="251"/>
      <c r="O1" s="251"/>
      <c r="P1" s="251"/>
      <c r="Q1" s="251"/>
      <c r="R1" s="251"/>
      <c r="S1" s="251"/>
      <c r="T1" s="251"/>
      <c r="U1" s="251"/>
    </row>
    <row r="52" spans="1:21">
      <c r="A52" s="275" t="s">
        <v>53</v>
      </c>
      <c r="B52" s="275"/>
    </row>
    <row r="53" spans="1:21" ht="14.25" customHeight="1">
      <c r="A53" s="271" t="str">
        <f>'Metadata Text'!B12&amp;" "&amp;'Metadata Text'!B13</f>
        <v>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 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v>
      </c>
      <c r="B53" s="271"/>
      <c r="C53" s="271"/>
      <c r="D53" s="271"/>
      <c r="E53" s="271"/>
      <c r="F53" s="271"/>
      <c r="G53" s="271"/>
      <c r="H53" s="271"/>
      <c r="I53" s="271"/>
      <c r="J53" s="271"/>
      <c r="K53" s="271"/>
      <c r="L53" s="271"/>
      <c r="M53" s="271"/>
      <c r="N53" s="271"/>
      <c r="O53" s="271"/>
      <c r="P53" s="271"/>
      <c r="Q53" s="271"/>
      <c r="R53" s="271"/>
      <c r="S53" s="130"/>
      <c r="T53" s="130"/>
      <c r="U53" s="130"/>
    </row>
    <row r="54" spans="1:21">
      <c r="A54" s="271"/>
      <c r="B54" s="271"/>
      <c r="C54" s="271"/>
      <c r="D54" s="271"/>
      <c r="E54" s="271"/>
      <c r="F54" s="271"/>
      <c r="G54" s="271"/>
      <c r="H54" s="271"/>
      <c r="I54" s="271"/>
      <c r="J54" s="271"/>
      <c r="K54" s="271"/>
      <c r="L54" s="271"/>
      <c r="M54" s="271"/>
      <c r="N54" s="271"/>
      <c r="O54" s="271"/>
      <c r="P54" s="271"/>
      <c r="Q54" s="271"/>
      <c r="R54" s="271"/>
    </row>
    <row r="55" spans="1:21" ht="19.5" customHeight="1">
      <c r="A55" s="271"/>
      <c r="B55" s="271"/>
      <c r="C55" s="271"/>
      <c r="D55" s="271"/>
      <c r="E55" s="271"/>
      <c r="F55" s="271"/>
      <c r="G55" s="271"/>
      <c r="H55" s="271"/>
      <c r="I55" s="271"/>
      <c r="J55" s="271"/>
      <c r="K55" s="271"/>
      <c r="L55" s="271"/>
      <c r="M55" s="271"/>
      <c r="N55" s="271"/>
      <c r="O55" s="271"/>
      <c r="P55" s="271"/>
      <c r="Q55" s="271"/>
      <c r="R55" s="271"/>
    </row>
    <row r="56" spans="1:21">
      <c r="A56" s="274" t="s">
        <v>200</v>
      </c>
      <c r="B56" s="274"/>
      <c r="C56" s="274"/>
      <c r="D56" s="274"/>
      <c r="E56" s="274"/>
      <c r="F56" s="274"/>
      <c r="G56" s="274"/>
      <c r="H56" s="274"/>
      <c r="I56" s="274"/>
      <c r="J56" s="186"/>
      <c r="K56" s="186"/>
      <c r="L56" s="186"/>
      <c r="M56" s="186"/>
    </row>
    <row r="57" spans="1:21" ht="10.5" customHeight="1">
      <c r="A57" s="130"/>
      <c r="B57" s="130"/>
      <c r="C57" s="130"/>
      <c r="D57" s="130"/>
      <c r="E57" s="130"/>
      <c r="F57" s="130"/>
      <c r="G57" s="130"/>
      <c r="H57" s="130"/>
      <c r="I57" s="130"/>
      <c r="J57" s="130"/>
      <c r="K57" s="130"/>
      <c r="L57" s="130"/>
      <c r="M57" s="130"/>
    </row>
    <row r="58" spans="1:21">
      <c r="A58" s="256" t="str">
        <f>'Metadata Text'!B7</f>
        <v>© Crown Copyright 2018</v>
      </c>
      <c r="B58" s="256"/>
      <c r="C58" s="256"/>
    </row>
    <row r="59" spans="1:21">
      <c r="A59" s="183"/>
    </row>
  </sheetData>
  <mergeCells count="5">
    <mergeCell ref="A58:C58"/>
    <mergeCell ref="A53:R55"/>
    <mergeCell ref="A56:I56"/>
    <mergeCell ref="A1:M1"/>
    <mergeCell ref="A52:B52"/>
  </mergeCells>
  <hyperlinks>
    <hyperlink ref="A56" r:id="rId1"/>
    <hyperlink ref="A56:I56" r:id="rId2" display="More information is available in the Pension Age Review final report on the UK Government website."/>
  </hyperlinks>
  <pageMargins left="0.7" right="0.7" top="0.75" bottom="0.75" header="0.3" footer="0.3"/>
  <pageSetup paperSize="8"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0"/>
  <sheetViews>
    <sheetView workbookViewId="0">
      <selection sqref="A1:G1"/>
    </sheetView>
  </sheetViews>
  <sheetFormatPr defaultRowHeight="15"/>
  <cols>
    <col min="1" max="1" width="23" style="6" customWidth="1"/>
    <col min="2" max="2" width="14" style="6" customWidth="1"/>
    <col min="3" max="3" width="18.7109375" style="2" customWidth="1"/>
    <col min="4" max="4" width="4.7109375" style="6" customWidth="1"/>
    <col min="5" max="5" width="23" style="6" customWidth="1"/>
    <col min="6" max="6" width="14" style="6" customWidth="1"/>
    <col min="7" max="7" width="18.7109375" style="6" customWidth="1"/>
    <col min="8" max="8" width="4.7109375" style="6" customWidth="1"/>
    <col min="9" max="9" width="23" style="6" customWidth="1"/>
    <col min="10" max="10" width="14" style="6" customWidth="1"/>
    <col min="11" max="11" width="18.7109375" style="6" customWidth="1"/>
    <col min="12" max="16384" width="9.140625" style="6"/>
  </cols>
  <sheetData>
    <row r="1" spans="1:17" s="2" customFormat="1" ht="15.75">
      <c r="A1" s="255" t="str">
        <f>'Contents Text'!A9&amp;": "&amp;'Contents Text'!B9</f>
        <v>Figure 3: Projected percentage change in population by age structure, council area, 2016 to 2026</v>
      </c>
      <c r="B1" s="255"/>
      <c r="C1" s="255"/>
      <c r="D1" s="255"/>
      <c r="E1" s="255"/>
      <c r="F1" s="255"/>
      <c r="G1" s="255"/>
      <c r="H1" s="251"/>
      <c r="I1" s="249" t="s">
        <v>221</v>
      </c>
      <c r="J1" s="251"/>
      <c r="K1" s="251"/>
      <c r="L1" s="251"/>
      <c r="M1" s="251"/>
      <c r="N1" s="251"/>
      <c r="O1" s="251"/>
      <c r="P1" s="251"/>
      <c r="Q1" s="251"/>
    </row>
    <row r="2" spans="1:17" s="4" customFormat="1" ht="12.75">
      <c r="A2" s="3"/>
      <c r="B2" s="3"/>
      <c r="C2" s="52"/>
    </row>
    <row r="3" spans="1:17" s="21" customFormat="1" ht="12.75">
      <c r="A3" s="276" t="s">
        <v>92</v>
      </c>
      <c r="B3" s="276"/>
      <c r="C3" s="276"/>
      <c r="E3" s="276" t="s">
        <v>29</v>
      </c>
      <c r="F3" s="276"/>
      <c r="G3" s="276"/>
      <c r="I3" s="276" t="s">
        <v>76</v>
      </c>
      <c r="J3" s="276"/>
      <c r="K3" s="276"/>
    </row>
    <row r="4" spans="1:17" s="151" customFormat="1" ht="24" customHeight="1">
      <c r="A4" s="164" t="s">
        <v>30</v>
      </c>
      <c r="B4" s="164" t="s">
        <v>176</v>
      </c>
      <c r="C4" s="163" t="s">
        <v>65</v>
      </c>
      <c r="E4" s="164" t="s">
        <v>30</v>
      </c>
      <c r="F4" s="164" t="s">
        <v>176</v>
      </c>
      <c r="G4" s="163" t="s">
        <v>65</v>
      </c>
      <c r="I4" s="161" t="s">
        <v>30</v>
      </c>
      <c r="J4" s="161" t="s">
        <v>176</v>
      </c>
      <c r="K4" s="162" t="s">
        <v>65</v>
      </c>
    </row>
    <row r="5" spans="1:17" s="107" customFormat="1" ht="18" customHeight="1">
      <c r="A5" s="113" t="s">
        <v>74</v>
      </c>
      <c r="B5" s="113" t="s">
        <v>177</v>
      </c>
      <c r="C5" s="165">
        <v>1.7204615702077799</v>
      </c>
      <c r="E5" s="113" t="s">
        <v>74</v>
      </c>
      <c r="F5" s="113" t="s">
        <v>177</v>
      </c>
      <c r="G5" s="165">
        <v>3.15183668096889</v>
      </c>
      <c r="I5" s="113" t="s">
        <v>74</v>
      </c>
      <c r="J5" s="113" t="s">
        <v>177</v>
      </c>
      <c r="K5" s="165">
        <v>4.7525779353195903</v>
      </c>
    </row>
    <row r="6" spans="1:17" s="4" customFormat="1" ht="12.75">
      <c r="A6" s="9"/>
      <c r="B6" s="9"/>
      <c r="C6" s="85"/>
      <c r="G6" s="99"/>
      <c r="I6" s="15"/>
      <c r="J6" s="15"/>
      <c r="K6" s="75"/>
    </row>
    <row r="7" spans="1:17" s="4" customFormat="1" ht="18" customHeight="1">
      <c r="A7" s="79" t="s">
        <v>30</v>
      </c>
      <c r="B7" s="79" t="s">
        <v>176</v>
      </c>
      <c r="C7" s="98" t="s">
        <v>65</v>
      </c>
      <c r="E7" s="79" t="s">
        <v>30</v>
      </c>
      <c r="F7" s="79" t="s">
        <v>176</v>
      </c>
      <c r="G7" s="98" t="s">
        <v>65</v>
      </c>
      <c r="I7" s="79" t="s">
        <v>30</v>
      </c>
      <c r="J7" s="79" t="s">
        <v>176</v>
      </c>
      <c r="K7" s="98" t="s">
        <v>65</v>
      </c>
    </row>
    <row r="8" spans="1:17" s="4" customFormat="1" ht="19.5" customHeight="1">
      <c r="A8" s="81" t="s">
        <v>91</v>
      </c>
      <c r="B8" s="11" t="s">
        <v>130</v>
      </c>
      <c r="C8" s="145">
        <v>-7.3601114464824704</v>
      </c>
      <c r="E8" s="11" t="s">
        <v>91</v>
      </c>
      <c r="F8" s="11" t="s">
        <v>130</v>
      </c>
      <c r="G8" s="145">
        <v>-5.4925334871499096</v>
      </c>
      <c r="I8" s="11" t="s">
        <v>6</v>
      </c>
      <c r="J8" s="11" t="s">
        <v>150</v>
      </c>
      <c r="K8" s="145">
        <v>-3.1407862947507099</v>
      </c>
      <c r="L8" s="13"/>
      <c r="M8" s="13"/>
    </row>
    <row r="9" spans="1:17" s="4" customFormat="1" ht="12.75" customHeight="1">
      <c r="A9" s="81" t="s">
        <v>96</v>
      </c>
      <c r="B9" s="11" t="s">
        <v>135</v>
      </c>
      <c r="C9" s="85">
        <v>-6.5003811298382299</v>
      </c>
      <c r="E9" s="11" t="s">
        <v>2</v>
      </c>
      <c r="F9" s="11" t="s">
        <v>131</v>
      </c>
      <c r="G9" s="85">
        <v>-4.9073152904391604</v>
      </c>
      <c r="I9" s="11" t="s">
        <v>91</v>
      </c>
      <c r="J9" s="11" t="s">
        <v>130</v>
      </c>
      <c r="K9" s="85">
        <v>-1.57367668097282</v>
      </c>
      <c r="L9" s="13"/>
      <c r="M9" s="13"/>
    </row>
    <row r="10" spans="1:17" s="4" customFormat="1" ht="12.75" customHeight="1">
      <c r="A10" s="81" t="s">
        <v>95</v>
      </c>
      <c r="B10" s="11" t="s">
        <v>132</v>
      </c>
      <c r="C10" s="85">
        <v>-6.3831394470463803</v>
      </c>
      <c r="E10" s="11" t="s">
        <v>95</v>
      </c>
      <c r="F10" s="11" t="s">
        <v>132</v>
      </c>
      <c r="G10" s="85">
        <v>-4.5475864764510501</v>
      </c>
      <c r="I10" s="11" t="s">
        <v>13</v>
      </c>
      <c r="J10" s="11" t="s">
        <v>151</v>
      </c>
      <c r="K10" s="85">
        <v>-0.942938127449098</v>
      </c>
      <c r="L10" s="13"/>
      <c r="M10" s="13"/>
    </row>
    <row r="11" spans="1:17" s="4" customFormat="1" ht="12.75" customHeight="1">
      <c r="A11" s="81" t="s">
        <v>2</v>
      </c>
      <c r="B11" s="11" t="s">
        <v>131</v>
      </c>
      <c r="C11" s="85">
        <v>-5.87502918060851</v>
      </c>
      <c r="E11" s="11" t="s">
        <v>11</v>
      </c>
      <c r="F11" s="11" t="s">
        <v>133</v>
      </c>
      <c r="G11" s="85">
        <v>-3.4915245957696301</v>
      </c>
      <c r="I11" s="11" t="s">
        <v>5</v>
      </c>
      <c r="J11" s="11" t="s">
        <v>157</v>
      </c>
      <c r="K11" s="85">
        <v>0.30462927704944798</v>
      </c>
      <c r="L11" s="13"/>
      <c r="M11" s="13"/>
    </row>
    <row r="12" spans="1:17" s="4" customFormat="1" ht="12.75" customHeight="1">
      <c r="A12" s="81" t="s">
        <v>21</v>
      </c>
      <c r="B12" s="11" t="s">
        <v>144</v>
      </c>
      <c r="C12" s="85">
        <v>-5.1310917642349603</v>
      </c>
      <c r="E12" s="11" t="s">
        <v>14</v>
      </c>
      <c r="F12" s="11" t="s">
        <v>138</v>
      </c>
      <c r="G12" s="85">
        <v>-2.7718000788045898</v>
      </c>
      <c r="I12" s="11" t="s">
        <v>95</v>
      </c>
      <c r="J12" s="11" t="s">
        <v>132</v>
      </c>
      <c r="K12" s="85">
        <v>0.93301645981867798</v>
      </c>
      <c r="L12" s="13"/>
      <c r="M12" s="13"/>
    </row>
    <row r="13" spans="1:17" s="4" customFormat="1" ht="19.5" customHeight="1">
      <c r="A13" s="81" t="s">
        <v>24</v>
      </c>
      <c r="B13" s="11" t="s">
        <v>142</v>
      </c>
      <c r="C13" s="85">
        <v>-5.0056882821387898</v>
      </c>
      <c r="E13" s="11" t="s">
        <v>7</v>
      </c>
      <c r="F13" s="11" t="s">
        <v>134</v>
      </c>
      <c r="G13" s="85">
        <v>-1.96983795361576</v>
      </c>
      <c r="I13" s="11" t="s">
        <v>2</v>
      </c>
      <c r="J13" s="11" t="s">
        <v>131</v>
      </c>
      <c r="K13" s="85">
        <v>1.07879924953096</v>
      </c>
      <c r="L13" s="13"/>
      <c r="M13" s="13"/>
    </row>
    <row r="14" spans="1:17" s="4" customFormat="1" ht="12.75" customHeight="1">
      <c r="A14" s="81" t="s">
        <v>4</v>
      </c>
      <c r="B14" s="11" t="s">
        <v>139</v>
      </c>
      <c r="C14" s="85">
        <v>-4.8901488306165799</v>
      </c>
      <c r="E14" s="11" t="s">
        <v>96</v>
      </c>
      <c r="F14" s="11" t="s">
        <v>135</v>
      </c>
      <c r="G14" s="85">
        <v>-1.8393207954689099</v>
      </c>
      <c r="I14" s="11" t="s">
        <v>9</v>
      </c>
      <c r="J14" s="11" t="s">
        <v>136</v>
      </c>
      <c r="K14" s="85">
        <v>2.1683320826257</v>
      </c>
      <c r="L14" s="13"/>
      <c r="M14" s="13"/>
    </row>
    <row r="15" spans="1:17" s="4" customFormat="1" ht="12.75" customHeight="1">
      <c r="A15" s="81" t="s">
        <v>16</v>
      </c>
      <c r="B15" s="11" t="s">
        <v>140</v>
      </c>
      <c r="C15" s="85">
        <v>-4.4755841324507504</v>
      </c>
      <c r="E15" s="11" t="s">
        <v>19</v>
      </c>
      <c r="F15" s="11" t="s">
        <v>137</v>
      </c>
      <c r="G15" s="85">
        <v>-1.6357995675472401</v>
      </c>
      <c r="I15" s="11" t="s">
        <v>96</v>
      </c>
      <c r="J15" s="11" t="s">
        <v>135</v>
      </c>
      <c r="K15" s="85">
        <v>2.1871703162390999</v>
      </c>
      <c r="L15" s="13"/>
      <c r="M15" s="13"/>
    </row>
    <row r="16" spans="1:17" s="4" customFormat="1" ht="12.75" customHeight="1">
      <c r="A16" s="81" t="s">
        <v>11</v>
      </c>
      <c r="B16" s="11" t="s">
        <v>133</v>
      </c>
      <c r="C16" s="85">
        <v>-4.3237634036665504</v>
      </c>
      <c r="E16" s="11" t="s">
        <v>9</v>
      </c>
      <c r="F16" s="11" t="s">
        <v>136</v>
      </c>
      <c r="G16" s="85">
        <v>-1.0526037396524801</v>
      </c>
      <c r="I16" s="11" t="s">
        <v>7</v>
      </c>
      <c r="J16" s="11" t="s">
        <v>134</v>
      </c>
      <c r="K16" s="85">
        <v>3.2035945614751702</v>
      </c>
      <c r="L16" s="13"/>
      <c r="M16" s="13"/>
    </row>
    <row r="17" spans="1:16" s="4" customFormat="1" ht="12.75" customHeight="1">
      <c r="A17" s="81" t="s">
        <v>14</v>
      </c>
      <c r="B17" s="11" t="s">
        <v>138</v>
      </c>
      <c r="C17" s="85">
        <v>-4.2398648648648596</v>
      </c>
      <c r="E17" s="11" t="s">
        <v>24</v>
      </c>
      <c r="F17" s="11" t="s">
        <v>142</v>
      </c>
      <c r="G17" s="85">
        <v>-0.54949248263756401</v>
      </c>
      <c r="I17" s="11" t="s">
        <v>11</v>
      </c>
      <c r="J17" s="11" t="s">
        <v>133</v>
      </c>
      <c r="K17" s="85">
        <v>3.2126433059136001</v>
      </c>
      <c r="L17" s="13"/>
      <c r="M17" s="13"/>
    </row>
    <row r="18" spans="1:16" s="4" customFormat="1" ht="19.5" customHeight="1">
      <c r="A18" s="81" t="s">
        <v>19</v>
      </c>
      <c r="B18" s="11" t="s">
        <v>137</v>
      </c>
      <c r="C18" s="85">
        <v>-2.0722517730496501</v>
      </c>
      <c r="E18" s="11" t="s">
        <v>4</v>
      </c>
      <c r="F18" s="11" t="s">
        <v>139</v>
      </c>
      <c r="G18" s="85">
        <v>-0.502407368641407</v>
      </c>
      <c r="I18" s="11" t="s">
        <v>17</v>
      </c>
      <c r="J18" s="11" t="s">
        <v>145</v>
      </c>
      <c r="K18" s="85">
        <v>3.9985655370270798</v>
      </c>
      <c r="L18" s="13"/>
      <c r="M18" s="13"/>
    </row>
    <row r="19" spans="1:16" s="4" customFormat="1" ht="12.75" customHeight="1">
      <c r="A19" s="81" t="s">
        <v>18</v>
      </c>
      <c r="B19" s="11" t="s">
        <v>152</v>
      </c>
      <c r="C19" s="85">
        <v>-1.95705067174442</v>
      </c>
      <c r="E19" s="11" t="s">
        <v>25</v>
      </c>
      <c r="F19" s="11" t="s">
        <v>143</v>
      </c>
      <c r="G19" s="85">
        <v>0.67902065479128304</v>
      </c>
      <c r="I19" s="11" t="s">
        <v>22</v>
      </c>
      <c r="J19" s="11" t="s">
        <v>154</v>
      </c>
      <c r="K19" s="85">
        <v>4.1266899258613199</v>
      </c>
      <c r="L19" s="13"/>
      <c r="M19" s="13"/>
    </row>
    <row r="20" spans="1:16" s="4" customFormat="1" ht="12.75" customHeight="1">
      <c r="A20" s="81" t="s">
        <v>12</v>
      </c>
      <c r="B20" s="11" t="s">
        <v>147</v>
      </c>
      <c r="C20" s="85">
        <v>-1.32510437465965</v>
      </c>
      <c r="E20" s="11" t="s">
        <v>6</v>
      </c>
      <c r="F20" s="11" t="s">
        <v>150</v>
      </c>
      <c r="G20" s="85">
        <v>1.0566099914523801</v>
      </c>
      <c r="I20" s="11" t="s">
        <v>8</v>
      </c>
      <c r="J20" s="11" t="s">
        <v>141</v>
      </c>
      <c r="K20" s="85">
        <v>4.1419946592360404</v>
      </c>
      <c r="L20" s="13"/>
      <c r="M20" s="13"/>
    </row>
    <row r="21" spans="1:16" s="4" customFormat="1" ht="12.75" customHeight="1">
      <c r="A21" s="81" t="s">
        <v>17</v>
      </c>
      <c r="B21" s="11" t="s">
        <v>145</v>
      </c>
      <c r="C21" s="85">
        <v>-1.18282334790435</v>
      </c>
      <c r="E21" s="11" t="s">
        <v>20</v>
      </c>
      <c r="F21" s="11" t="s">
        <v>146</v>
      </c>
      <c r="G21" s="85">
        <v>1.4046775763291801</v>
      </c>
      <c r="I21" s="11" t="s">
        <v>16</v>
      </c>
      <c r="J21" s="11" t="s">
        <v>140</v>
      </c>
      <c r="K21" s="85">
        <v>4.3407958125656396</v>
      </c>
      <c r="L21" s="13"/>
      <c r="M21" s="13"/>
    </row>
    <row r="22" spans="1:16" s="4" customFormat="1" ht="12.75" customHeight="1">
      <c r="A22" s="81" t="s">
        <v>23</v>
      </c>
      <c r="B22" s="11" t="s">
        <v>148</v>
      </c>
      <c r="C22" s="85">
        <v>-0.86528304231653497</v>
      </c>
      <c r="E22" s="11" t="s">
        <v>23</v>
      </c>
      <c r="F22" s="11" t="s">
        <v>148</v>
      </c>
      <c r="G22" s="85">
        <v>1.4846193609434299</v>
      </c>
      <c r="I22" s="11" t="s">
        <v>74</v>
      </c>
      <c r="J22" s="11" t="s">
        <v>177</v>
      </c>
      <c r="K22" s="85">
        <v>4.7525779353195903</v>
      </c>
      <c r="L22" s="13"/>
      <c r="M22" s="13"/>
    </row>
    <row r="23" spans="1:16" s="4" customFormat="1" ht="19.5" customHeight="1">
      <c r="A23" s="81" t="s">
        <v>7</v>
      </c>
      <c r="B23" s="11" t="s">
        <v>134</v>
      </c>
      <c r="C23" s="85">
        <v>-0.51382897741689904</v>
      </c>
      <c r="E23" s="11" t="s">
        <v>21</v>
      </c>
      <c r="F23" s="11" t="s">
        <v>144</v>
      </c>
      <c r="G23" s="85">
        <v>1.49360036670075</v>
      </c>
      <c r="I23" s="77" t="s">
        <v>14</v>
      </c>
      <c r="J23" s="77" t="s">
        <v>138</v>
      </c>
      <c r="K23" s="85">
        <v>5.5145522907673001</v>
      </c>
      <c r="L23" s="13"/>
      <c r="M23" s="13"/>
    </row>
    <row r="24" spans="1:16" s="4" customFormat="1" ht="12.75" customHeight="1">
      <c r="A24" s="81" t="s">
        <v>28</v>
      </c>
      <c r="B24" s="11" t="s">
        <v>153</v>
      </c>
      <c r="C24" s="85">
        <v>6.5142889511994803E-2</v>
      </c>
      <c r="E24" s="11" t="s">
        <v>17</v>
      </c>
      <c r="F24" s="11" t="s">
        <v>145</v>
      </c>
      <c r="G24" s="85">
        <v>1.6837693308281501</v>
      </c>
      <c r="I24" s="11" t="s">
        <v>25</v>
      </c>
      <c r="J24" s="11" t="s">
        <v>143</v>
      </c>
      <c r="K24" s="85">
        <v>5.5987721073010803</v>
      </c>
      <c r="L24" s="13"/>
      <c r="M24" s="13"/>
    </row>
    <row r="25" spans="1:16" s="4" customFormat="1" ht="12.75" customHeight="1">
      <c r="A25" s="81" t="s">
        <v>9</v>
      </c>
      <c r="B25" s="11" t="s">
        <v>136</v>
      </c>
      <c r="C25" s="85">
        <v>0.30104896749611898</v>
      </c>
      <c r="E25" s="11" t="s">
        <v>16</v>
      </c>
      <c r="F25" s="11" t="s">
        <v>140</v>
      </c>
      <c r="G25" s="85">
        <v>1.6890172233482299</v>
      </c>
      <c r="I25" s="11" t="s">
        <v>23</v>
      </c>
      <c r="J25" s="11" t="s">
        <v>148</v>
      </c>
      <c r="K25" s="85">
        <v>5.5996086710262096</v>
      </c>
      <c r="L25" s="13"/>
      <c r="M25" s="13"/>
    </row>
    <row r="26" spans="1:16" s="4" customFormat="1" ht="12.75" customHeight="1">
      <c r="A26" s="81" t="s">
        <v>97</v>
      </c>
      <c r="B26" s="11" t="s">
        <v>155</v>
      </c>
      <c r="C26" s="85">
        <v>0.40793016235620499</v>
      </c>
      <c r="E26" s="11" t="s">
        <v>8</v>
      </c>
      <c r="F26" s="11" t="s">
        <v>141</v>
      </c>
      <c r="G26" s="85">
        <v>1.79064595961407</v>
      </c>
      <c r="I26" s="11" t="s">
        <v>98</v>
      </c>
      <c r="J26" s="11" t="s">
        <v>160</v>
      </c>
      <c r="K26" s="85">
        <v>5.77666874610106</v>
      </c>
      <c r="L26" s="13"/>
      <c r="M26" s="13"/>
      <c r="O26" s="228"/>
    </row>
    <row r="27" spans="1:16" s="4" customFormat="1" ht="12.75" customHeight="1">
      <c r="A27" s="81" t="s">
        <v>20</v>
      </c>
      <c r="B27" s="11" t="s">
        <v>146</v>
      </c>
      <c r="C27" s="85">
        <v>0.639623879291494</v>
      </c>
      <c r="E27" s="11" t="s">
        <v>3</v>
      </c>
      <c r="F27" s="11" t="s">
        <v>149</v>
      </c>
      <c r="G27" s="85">
        <v>2.76702665584618</v>
      </c>
      <c r="I27" s="11" t="s">
        <v>18</v>
      </c>
      <c r="J27" s="11" t="s">
        <v>152</v>
      </c>
      <c r="K27" s="85">
        <v>6.1371606702169101</v>
      </c>
      <c r="L27" s="13"/>
      <c r="M27" s="13"/>
    </row>
    <row r="28" spans="1:16" s="4" customFormat="1" ht="19.5" customHeight="1">
      <c r="A28" s="81" t="s">
        <v>8</v>
      </c>
      <c r="B28" s="11" t="s">
        <v>141</v>
      </c>
      <c r="C28" s="85">
        <v>0.89470521466248198</v>
      </c>
      <c r="E28" s="11" t="s">
        <v>5</v>
      </c>
      <c r="F28" s="11" t="s">
        <v>157</v>
      </c>
      <c r="G28" s="85">
        <v>3.1028340896360298</v>
      </c>
      <c r="I28" s="11" t="s">
        <v>24</v>
      </c>
      <c r="J28" s="11" t="s">
        <v>142</v>
      </c>
      <c r="K28" s="85">
        <v>6.7099980883196304</v>
      </c>
      <c r="L28" s="13"/>
      <c r="M28" s="13"/>
    </row>
    <row r="29" spans="1:16" s="52" customFormat="1" ht="12.75" customHeight="1">
      <c r="A29" s="87" t="s">
        <v>25</v>
      </c>
      <c r="B29" s="77" t="s">
        <v>143</v>
      </c>
      <c r="C29" s="85">
        <v>0.98936954004841604</v>
      </c>
      <c r="E29" s="4" t="s">
        <v>74</v>
      </c>
      <c r="F29" s="4" t="s">
        <v>177</v>
      </c>
      <c r="G29" s="85">
        <v>3.15183668096889</v>
      </c>
      <c r="H29" s="4"/>
      <c r="I29" s="11" t="s">
        <v>4</v>
      </c>
      <c r="J29" s="11" t="s">
        <v>139</v>
      </c>
      <c r="K29" s="85">
        <v>6.7730802415875804</v>
      </c>
      <c r="L29" s="13"/>
      <c r="M29" s="13"/>
      <c r="N29" s="4"/>
      <c r="O29" s="4"/>
      <c r="P29" s="4"/>
    </row>
    <row r="30" spans="1:16" s="4" customFormat="1" ht="12.75" customHeight="1">
      <c r="A30" s="82" t="s">
        <v>74</v>
      </c>
      <c r="B30" s="9" t="s">
        <v>177</v>
      </c>
      <c r="C30" s="85">
        <v>1.7204615702077799</v>
      </c>
      <c r="E30" s="77" t="s">
        <v>13</v>
      </c>
      <c r="F30" s="77" t="s">
        <v>151</v>
      </c>
      <c r="G30" s="85">
        <v>4.3971216970773099</v>
      </c>
      <c r="I30" s="11" t="s">
        <v>20</v>
      </c>
      <c r="J30" s="11" t="s">
        <v>146</v>
      </c>
      <c r="K30" s="85">
        <v>7.0551757036094802</v>
      </c>
      <c r="L30" s="13"/>
      <c r="M30" s="13"/>
    </row>
    <row r="31" spans="1:16" s="4" customFormat="1" ht="12.75" customHeight="1">
      <c r="A31" s="81" t="s">
        <v>22</v>
      </c>
      <c r="B31" s="11" t="s">
        <v>154</v>
      </c>
      <c r="C31" s="85">
        <v>2.39462983282773</v>
      </c>
      <c r="E31" s="11" t="s">
        <v>97</v>
      </c>
      <c r="F31" s="11" t="s">
        <v>155</v>
      </c>
      <c r="G31" s="85">
        <v>4.5230408632584496</v>
      </c>
      <c r="I31" s="11" t="s">
        <v>12</v>
      </c>
      <c r="J31" s="11" t="s">
        <v>147</v>
      </c>
      <c r="K31" s="85">
        <v>7.1346209282213904</v>
      </c>
      <c r="L31" s="13"/>
      <c r="M31" s="13"/>
    </row>
    <row r="32" spans="1:16" s="4" customFormat="1" ht="12.75" customHeight="1">
      <c r="A32" s="81" t="s">
        <v>6</v>
      </c>
      <c r="B32" s="11" t="s">
        <v>150</v>
      </c>
      <c r="C32" s="85">
        <v>3.6731099836471102</v>
      </c>
      <c r="E32" s="11" t="s">
        <v>12</v>
      </c>
      <c r="F32" s="11" t="s">
        <v>147</v>
      </c>
      <c r="G32" s="85">
        <v>4.9634763064244201</v>
      </c>
      <c r="I32" s="11" t="s">
        <v>97</v>
      </c>
      <c r="J32" s="11" t="s">
        <v>155</v>
      </c>
      <c r="K32" s="85">
        <v>7.2708438322414501</v>
      </c>
      <c r="L32" s="13"/>
      <c r="M32" s="13"/>
    </row>
    <row r="33" spans="1:13" s="4" customFormat="1" ht="19.5" customHeight="1">
      <c r="A33" s="81" t="s">
        <v>27</v>
      </c>
      <c r="B33" s="11" t="s">
        <v>158</v>
      </c>
      <c r="C33" s="85">
        <v>5.6453736373690004</v>
      </c>
      <c r="E33" s="11" t="s">
        <v>22</v>
      </c>
      <c r="F33" s="11" t="s">
        <v>154</v>
      </c>
      <c r="G33" s="85">
        <v>5.1407874751723304</v>
      </c>
      <c r="I33" s="11" t="s">
        <v>21</v>
      </c>
      <c r="J33" s="11" t="s">
        <v>144</v>
      </c>
      <c r="K33" s="85">
        <v>7.4387183212877197</v>
      </c>
      <c r="L33" s="13"/>
      <c r="M33" s="13"/>
    </row>
    <row r="34" spans="1:13" s="4" customFormat="1" ht="12.75" customHeight="1">
      <c r="A34" s="81" t="s">
        <v>26</v>
      </c>
      <c r="B34" s="11" t="s">
        <v>159</v>
      </c>
      <c r="C34" s="85">
        <v>6.4230320640052403</v>
      </c>
      <c r="E34" s="11" t="s">
        <v>18</v>
      </c>
      <c r="F34" s="11" t="s">
        <v>152</v>
      </c>
      <c r="G34" s="85">
        <v>5.6692442005487704</v>
      </c>
      <c r="I34" s="11" t="s">
        <v>3</v>
      </c>
      <c r="J34" s="11" t="s">
        <v>149</v>
      </c>
      <c r="K34" s="85">
        <v>7.4754603715421402</v>
      </c>
      <c r="L34" s="13"/>
      <c r="M34" s="13"/>
    </row>
    <row r="35" spans="1:13" s="4" customFormat="1" ht="12.75" customHeight="1">
      <c r="A35" s="81" t="s">
        <v>5</v>
      </c>
      <c r="B35" s="11" t="s">
        <v>157</v>
      </c>
      <c r="C35" s="85">
        <v>6.6896773627402197</v>
      </c>
      <c r="E35" s="11" t="s">
        <v>15</v>
      </c>
      <c r="F35" s="11" t="s">
        <v>156</v>
      </c>
      <c r="G35" s="85">
        <v>6.2795698924731198</v>
      </c>
      <c r="I35" s="11" t="s">
        <v>15</v>
      </c>
      <c r="J35" s="11" t="s">
        <v>156</v>
      </c>
      <c r="K35" s="85">
        <v>7.4994831507132496</v>
      </c>
      <c r="L35" s="13"/>
      <c r="M35" s="13"/>
    </row>
    <row r="36" spans="1:13" s="4" customFormat="1" ht="12.75" customHeight="1">
      <c r="A36" s="81" t="s">
        <v>13</v>
      </c>
      <c r="B36" s="11" t="s">
        <v>151</v>
      </c>
      <c r="C36" s="85">
        <v>6.7024074243301204</v>
      </c>
      <c r="E36" s="11" t="s">
        <v>26</v>
      </c>
      <c r="F36" s="11" t="s">
        <v>159</v>
      </c>
      <c r="G36" s="85">
        <v>7.0867738130345002</v>
      </c>
      <c r="I36" s="11" t="s">
        <v>26</v>
      </c>
      <c r="J36" s="11" t="s">
        <v>159</v>
      </c>
      <c r="K36" s="85">
        <v>7.7446539138691604</v>
      </c>
      <c r="L36" s="13"/>
      <c r="M36" s="13"/>
    </row>
    <row r="37" spans="1:13" s="4" customFormat="1" ht="12.75" customHeight="1">
      <c r="A37" s="81" t="s">
        <v>98</v>
      </c>
      <c r="B37" s="11" t="s">
        <v>160</v>
      </c>
      <c r="C37" s="85">
        <v>7.7710563052582602</v>
      </c>
      <c r="E37" s="11" t="s">
        <v>28</v>
      </c>
      <c r="F37" s="11" t="s">
        <v>153</v>
      </c>
      <c r="G37" s="85">
        <v>7.3893434025592599</v>
      </c>
      <c r="I37" s="11" t="s">
        <v>19</v>
      </c>
      <c r="J37" s="11" t="s">
        <v>137</v>
      </c>
      <c r="K37" s="85">
        <v>8.1805088814210301</v>
      </c>
      <c r="L37" s="13"/>
      <c r="M37" s="13"/>
    </row>
    <row r="38" spans="1:13" s="4" customFormat="1" ht="19.5" customHeight="1">
      <c r="A38" s="81" t="s">
        <v>3</v>
      </c>
      <c r="B38" s="11" t="s">
        <v>149</v>
      </c>
      <c r="C38" s="85">
        <v>7.8894205209994697</v>
      </c>
      <c r="E38" s="11" t="s">
        <v>98</v>
      </c>
      <c r="F38" s="11" t="s">
        <v>160</v>
      </c>
      <c r="G38" s="85">
        <v>8.1886196719060997</v>
      </c>
      <c r="I38" s="11" t="s">
        <v>10</v>
      </c>
      <c r="J38" s="11" t="s">
        <v>161</v>
      </c>
      <c r="K38" s="85">
        <v>8.6695526695526706</v>
      </c>
      <c r="L38" s="13"/>
      <c r="M38" s="13"/>
    </row>
    <row r="39" spans="1:13" s="4" customFormat="1" ht="12.75" customHeight="1">
      <c r="A39" s="81" t="s">
        <v>15</v>
      </c>
      <c r="B39" s="11" t="s">
        <v>156</v>
      </c>
      <c r="C39" s="85">
        <v>11.751152073732699</v>
      </c>
      <c r="E39" s="11" t="s">
        <v>27</v>
      </c>
      <c r="F39" s="11" t="s">
        <v>158</v>
      </c>
      <c r="G39" s="85">
        <v>8.5311561030094207</v>
      </c>
      <c r="I39" s="11" t="s">
        <v>28</v>
      </c>
      <c r="J39" s="11" t="s">
        <v>153</v>
      </c>
      <c r="K39" s="85">
        <v>11.0866348841032</v>
      </c>
      <c r="L39" s="13"/>
      <c r="M39" s="13"/>
    </row>
    <row r="40" spans="1:13" s="4" customFormat="1" ht="12.75" customHeight="1">
      <c r="A40" s="78" t="s">
        <v>10</v>
      </c>
      <c r="B40" s="78" t="s">
        <v>161</v>
      </c>
      <c r="C40" s="86">
        <v>17.945984363894802</v>
      </c>
      <c r="E40" s="78" t="s">
        <v>10</v>
      </c>
      <c r="F40" s="78" t="s">
        <v>161</v>
      </c>
      <c r="G40" s="86">
        <v>13.3600485285197</v>
      </c>
      <c r="I40" s="83" t="s">
        <v>27</v>
      </c>
      <c r="J40" s="83" t="s">
        <v>158</v>
      </c>
      <c r="K40" s="86">
        <v>11.43772638618</v>
      </c>
    </row>
    <row r="41" spans="1:13" s="4" customFormat="1" ht="12.75">
      <c r="C41" s="52"/>
      <c r="E41" s="11"/>
      <c r="F41" s="11"/>
      <c r="G41" s="12"/>
      <c r="I41" s="15"/>
      <c r="J41" s="15"/>
      <c r="K41" s="16"/>
    </row>
    <row r="42" spans="1:13" s="4" customFormat="1" ht="12" customHeight="1">
      <c r="A42" s="277" t="s">
        <v>53</v>
      </c>
      <c r="B42" s="277"/>
      <c r="C42" s="12"/>
    </row>
    <row r="43" spans="1:13" s="4" customFormat="1" ht="24" customHeight="1">
      <c r="A43" s="271" t="str">
        <f>'Metadata Text'!B12&amp;" "&amp;'Metadata Text'!B13</f>
        <v>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 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v>
      </c>
      <c r="B43" s="271"/>
      <c r="C43" s="271"/>
      <c r="D43" s="271"/>
      <c r="E43" s="271"/>
      <c r="F43" s="271"/>
      <c r="G43" s="271"/>
      <c r="H43" s="271"/>
      <c r="I43" s="271"/>
      <c r="J43" s="271"/>
      <c r="K43" s="271"/>
      <c r="L43" s="271"/>
      <c r="M43" s="271"/>
    </row>
    <row r="44" spans="1:13" ht="12" customHeight="1">
      <c r="A44" s="271"/>
      <c r="B44" s="271"/>
      <c r="C44" s="271"/>
      <c r="D44" s="271"/>
      <c r="E44" s="271"/>
      <c r="F44" s="271"/>
      <c r="G44" s="271"/>
      <c r="H44" s="271"/>
      <c r="I44" s="271"/>
      <c r="J44" s="271"/>
      <c r="K44" s="271"/>
      <c r="L44" s="271"/>
      <c r="M44" s="271"/>
    </row>
    <row r="45" spans="1:13" ht="12" customHeight="1">
      <c r="A45" s="274" t="s">
        <v>200</v>
      </c>
      <c r="B45" s="274"/>
      <c r="C45" s="274"/>
      <c r="D45" s="274"/>
      <c r="E45" s="274"/>
      <c r="F45" s="274"/>
      <c r="G45" s="274"/>
      <c r="H45" s="274"/>
      <c r="I45" s="274"/>
      <c r="J45" s="186"/>
      <c r="K45" s="186"/>
      <c r="L45" s="186"/>
      <c r="M45" s="186"/>
    </row>
    <row r="46" spans="1:13" ht="12" customHeight="1">
      <c r="A46" s="186"/>
      <c r="B46" s="186"/>
      <c r="C46" s="186"/>
      <c r="D46" s="186"/>
      <c r="E46" s="186"/>
      <c r="F46" s="186"/>
      <c r="G46" s="186"/>
      <c r="H46" s="186"/>
      <c r="I46" s="186"/>
      <c r="J46" s="186"/>
      <c r="K46" s="186"/>
      <c r="L46" s="186"/>
      <c r="M46" s="186"/>
    </row>
    <row r="47" spans="1:13" ht="10.5" customHeight="1">
      <c r="A47" s="256" t="str">
        <f>'Metadata Text'!B7</f>
        <v>© Crown Copyright 2018</v>
      </c>
      <c r="B47" s="256"/>
      <c r="C47" s="44"/>
      <c r="D47" s="44"/>
      <c r="E47" s="8"/>
      <c r="F47" s="157"/>
      <c r="G47" s="8"/>
      <c r="H47" s="8"/>
      <c r="I47" s="8"/>
      <c r="J47" s="157"/>
      <c r="K47" s="8"/>
      <c r="L47" s="8"/>
      <c r="M47" s="8"/>
    </row>
    <row r="49" spans="2:2" ht="12.75" customHeight="1">
      <c r="B49" s="84"/>
    </row>
    <row r="50" spans="2:2">
      <c r="B50" s="129"/>
    </row>
  </sheetData>
  <mergeCells count="8">
    <mergeCell ref="A1:G1"/>
    <mergeCell ref="A42:B42"/>
    <mergeCell ref="A47:B47"/>
    <mergeCell ref="A3:C3"/>
    <mergeCell ref="E3:G3"/>
    <mergeCell ref="I3:K3"/>
    <mergeCell ref="A43:M44"/>
    <mergeCell ref="A45:I45"/>
  </mergeCells>
  <phoneticPr fontId="20" type="noConversion"/>
  <hyperlinks>
    <hyperlink ref="A45" r:id="rId1"/>
    <hyperlink ref="A45:I45" r:id="rId2" display="More information is available in the Pension Age Review final report on the UK Government website."/>
    <hyperlink ref="I1" location="CONTENTS" display="back to contents"/>
  </hyperlink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1</vt:i4>
      </vt:variant>
      <vt:variant>
        <vt:lpstr>Named Ranges</vt:lpstr>
      </vt:variant>
      <vt:variant>
        <vt:i4>22</vt:i4>
      </vt:variant>
    </vt:vector>
  </HeadingPairs>
  <TitlesOfParts>
    <vt:vector size="46" baseType="lpstr">
      <vt:lpstr>Contents</vt:lpstr>
      <vt:lpstr>Contents Text</vt:lpstr>
      <vt:lpstr>Metadata</vt:lpstr>
      <vt:lpstr>Metadata Text</vt:lpstr>
      <vt:lpstr>Fig 1 data</vt:lpstr>
      <vt:lpstr>Fig 2a</vt:lpstr>
      <vt:lpstr>Fig 2a&amp;b data</vt:lpstr>
      <vt:lpstr>Fig 3</vt:lpstr>
      <vt:lpstr>Fig 3 data</vt:lpstr>
      <vt:lpstr>Fig 4</vt:lpstr>
      <vt:lpstr>Fig 4 data</vt:lpstr>
      <vt:lpstr>Fig 5</vt:lpstr>
      <vt:lpstr>Fig 5 data</vt:lpstr>
      <vt:lpstr>Fig 6</vt:lpstr>
      <vt:lpstr>Fig 6 data</vt:lpstr>
      <vt:lpstr>Fig 7</vt:lpstr>
      <vt:lpstr>Fig 7 data</vt:lpstr>
      <vt:lpstr>Fig 8</vt:lpstr>
      <vt:lpstr>Fig 8 data</vt:lpstr>
      <vt:lpstr>Fig 9</vt:lpstr>
      <vt:lpstr>Fig 9 data</vt:lpstr>
      <vt:lpstr>Fig 10</vt:lpstr>
      <vt:lpstr>Fig 10 data</vt:lpstr>
      <vt:lpstr>Fig 1</vt:lpstr>
      <vt:lpstr>CONTENTS</vt:lpstr>
      <vt:lpstr>METADATA</vt:lpstr>
      <vt:lpstr>npest</vt:lpstr>
      <vt:lpstr>pctot_children_ca_Scot</vt:lpstr>
      <vt:lpstr>pctot_children_ca_Scotonly</vt:lpstr>
      <vt:lpstr>pctot_pens_ca_Scot</vt:lpstr>
      <vt:lpstr>pctot_pens_ca_Scotonly</vt:lpstr>
      <vt:lpstr>pctot_totpop_ca_Scot</vt:lpstr>
      <vt:lpstr>pctot_totpop_ca_Scotonly</vt:lpstr>
      <vt:lpstr>pctot_totpop_hb_Scot</vt:lpstr>
      <vt:lpstr>pctot_totpop_hb_Scotonly</vt:lpstr>
      <vt:lpstr>pctot_work_ca_Scot</vt:lpstr>
      <vt:lpstr>pctot_work_ca_Scotonly</vt:lpstr>
      <vt:lpstr>sdpest</vt:lpstr>
      <vt:lpstr>TEXT</vt:lpstr>
      <vt:lpstr>totpop_ca_compproj_pc</vt:lpstr>
      <vt:lpstr>totpop_ca_compproj_pc_Scotonly</vt:lpstr>
      <vt:lpstr>totpop_np_t</vt:lpstr>
      <vt:lpstr>totpop_prev50yr</vt:lpstr>
      <vt:lpstr>totpop_Scot_allvars</vt:lpstr>
      <vt:lpstr>totpop_Scot_t1</vt:lpstr>
      <vt:lpstr>totpop_sdp_t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2014-05-07T08:25:42Z</cp:lastPrinted>
  <dcterms:created xsi:type="dcterms:W3CDTF">2007-09-04T15:35:14Z</dcterms:created>
  <dcterms:modified xsi:type="dcterms:W3CDTF">2018-03-23T15:14:49Z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