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9440" windowHeight="10290"/>
  </bookViews>
  <sheets>
    <sheet name="Table 12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CHPname">[1]Pivot!$G$47:$H$87</definedName>
    <definedName name="comp_ca_25y5y_1">#REF!</definedName>
    <definedName name="comp_ca_25y5y_2">#REF!</definedName>
    <definedName name="comp_ca_25y5y_3">#REF!</definedName>
    <definedName name="comp_hb_25y5y_1">#REF!</definedName>
    <definedName name="comp_hb_25y5y_2">#REF!</definedName>
    <definedName name="comp_hb_25y5y_3">#REF!</definedName>
    <definedName name="comp_np_25y">#REF!</definedName>
    <definedName name="comp_np_25y5y_1">#REF!</definedName>
    <definedName name="comp_np_25y5y_2">#REF!</definedName>
    <definedName name="comp_np_25y5y_3">#REF!</definedName>
    <definedName name="comp_Scot_25y5y_1">#REF!</definedName>
    <definedName name="comp_Scot_25y5y_2">#REF!</definedName>
    <definedName name="comp_Scot_25y5y_3">#REF!</definedName>
    <definedName name="comp_sdp_25y">#REF!</definedName>
    <definedName name="comp_sdp_25y5y_1">#REF!</definedName>
    <definedName name="comp_sdp_25y5y_2">#REF!</definedName>
    <definedName name="comp_sdp_25y5y_3">#REF!</definedName>
    <definedName name="CONTENTS">#REF!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METADATA">#REF!</definedName>
    <definedName name="mig_prev5yr">#REF!</definedName>
    <definedName name="NPP_assumptions">#REF!</definedName>
    <definedName name="pc_agestruct_ca">#REF!</definedName>
    <definedName name="pc_agestruct_ca_1">#REF!</definedName>
    <definedName name="pc_agestruct_ca_Scot1">#REF!</definedName>
    <definedName name="pc_agestruct_hb">#REF!</definedName>
    <definedName name="pc_agestruct_np">#REF!</definedName>
    <definedName name="pc_agestruct_Scot">#REF!</definedName>
    <definedName name="pc_agestruct_sdp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">#REF!</definedName>
    <definedName name="Textline3">#REF!</definedName>
    <definedName name="totpop_ca">#REF!</definedName>
    <definedName name="totpop_ca_compproj">#REF!</definedName>
    <definedName name="totpop_ca_pc">#REF!</definedName>
    <definedName name="totpop_compproj_Scot">#REF!</definedName>
    <definedName name="totpop_hb">#REF!</definedName>
    <definedName name="totpop_hb_compproj">#REF!</definedName>
    <definedName name="totpop_hb_pc">#REF!</definedName>
    <definedName name="totpop_np">#REF!</definedName>
    <definedName name="totpop_np_compproj">#REF!</definedName>
    <definedName name="totpop_np_pc">#REF!</definedName>
    <definedName name="totpop_Scot">#REF!</definedName>
    <definedName name="totpop_Scot_t2">#REF!</definedName>
    <definedName name="totpop_sdp">#REF!</definedName>
    <definedName name="totpop_sdp_compproj">#REF!</definedName>
    <definedName name="totpop_sdp_pc">#REF!</definedName>
  </definedNames>
  <calcPr calcId="145621"/>
</workbook>
</file>

<file path=xl/calcChain.xml><?xml version="1.0" encoding="utf-8"?>
<calcChain xmlns="http://schemas.openxmlformats.org/spreadsheetml/2006/main">
  <c r="K62" i="1" l="1"/>
  <c r="K61" i="1"/>
  <c r="K59" i="1"/>
  <c r="K58" i="1"/>
  <c r="K57" i="1"/>
  <c r="K56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A65" i="1" l="1"/>
</calcChain>
</file>

<file path=xl/sharedStrings.xml><?xml version="1.0" encoding="utf-8"?>
<sst xmlns="http://schemas.openxmlformats.org/spreadsheetml/2006/main" count="131" uniqueCount="126">
  <si>
    <t>Natural change</t>
  </si>
  <si>
    <t>Net Migration</t>
  </si>
  <si>
    <t>Other changes</t>
  </si>
  <si>
    <t>Area</t>
  </si>
  <si>
    <t>Code</t>
  </si>
  <si>
    <t>Population mid-2016</t>
  </si>
  <si>
    <t>Births</t>
  </si>
  <si>
    <t>Deaths</t>
  </si>
  <si>
    <t>Net migration</t>
  </si>
  <si>
    <t>Percentage change</t>
  </si>
  <si>
    <t>Population mid-2026</t>
  </si>
  <si>
    <t>Scotland</t>
  </si>
  <si>
    <t>S92000003</t>
  </si>
  <si>
    <t>n/a</t>
  </si>
  <si>
    <t>Council areas</t>
  </si>
  <si>
    <t>Aberdeen City</t>
  </si>
  <si>
    <t>S12000033</t>
  </si>
  <si>
    <t>Aberdeenshire</t>
  </si>
  <si>
    <t>S12000034</t>
  </si>
  <si>
    <t>Angus</t>
  </si>
  <si>
    <t>S12000041</t>
  </si>
  <si>
    <t>S12000035</t>
  </si>
  <si>
    <t>City of Edinburgh</t>
  </si>
  <si>
    <t>S12000036</t>
  </si>
  <si>
    <t>Clackmannanshire</t>
  </si>
  <si>
    <t>S12000005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</si>
  <si>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</si>
  <si>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</si>
  <si>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</si>
  <si>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</si>
  <si>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</si>
  <si>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</si>
  <si>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</si>
  <si>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</si>
  <si>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</si>
  <si>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</si>
  <si>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</si>
  <si>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</si>
  <si>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</si>
  <si>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</si>
  <si>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S12000015</t>
  </si>
  <si>
    <t>Glasgow City</t>
  </si>
  <si>
    <t>S12000046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</si>
  <si>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</si>
  <si>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</si>
  <si>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</si>
  <si>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</si>
  <si>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</si>
  <si>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</si>
  <si>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</si>
  <si>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</si>
  <si>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</si>
  <si>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</si>
  <si>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</si>
  <si>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</si>
  <si>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</si>
  <si>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S12000044</t>
  </si>
  <si>
    <t>Orkney Islands</t>
  </si>
  <si>
    <t>S12000023</t>
  </si>
  <si>
    <t>S12000024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</si>
  <si>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</si>
  <si>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</si>
  <si>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</si>
  <si>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</si>
  <si>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</si>
  <si>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</si>
  <si>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</si>
  <si>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</si>
  <si>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</si>
  <si>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</si>
  <si>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</si>
  <si>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</si>
  <si>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</si>
  <si>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</si>
  <si>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</si>
  <si>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</si>
  <si>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NHS Board areas</t>
  </si>
  <si>
    <t>S08000015</t>
  </si>
  <si>
    <t>Borders</t>
  </si>
  <si>
    <t>S08000016</t>
  </si>
  <si>
    <t>S08000017</t>
  </si>
  <si>
    <t>S08000018</t>
  </si>
  <si>
    <t>Forth Valley</t>
  </si>
  <si>
    <t>S08000019</t>
  </si>
  <si>
    <t>Grampian</t>
  </si>
  <si>
    <t>S08000020</t>
  </si>
  <si>
    <t>S08000021</t>
  </si>
  <si>
    <t>S08000022</t>
  </si>
  <si>
    <t>Lanarkshire</t>
  </si>
  <si>
    <t>S08000023</t>
  </si>
  <si>
    <t>Lothian</t>
  </si>
  <si>
    <t>S08000024</t>
  </si>
  <si>
    <t>Orkney</t>
  </si>
  <si>
    <t>S08000025</t>
  </si>
  <si>
    <t>Shetland</t>
  </si>
  <si>
    <t>S08000026</t>
  </si>
  <si>
    <t>Tayside</t>
  </si>
  <si>
    <t>S08000027</t>
  </si>
  <si>
    <t>Western Isles</t>
  </si>
  <si>
    <t>S08000028</t>
  </si>
  <si>
    <t>Strategic Development Plan areas</t>
  </si>
  <si>
    <t>S11000001</t>
  </si>
  <si>
    <t>Clydeplan</t>
  </si>
  <si>
    <t>S11000004</t>
  </si>
  <si>
    <t>SESplan</t>
  </si>
  <si>
    <t>S11000003</t>
  </si>
  <si>
    <t>TAYplan</t>
  </si>
  <si>
    <t>S11000005</t>
  </si>
  <si>
    <t>National Parks</t>
  </si>
  <si>
    <t>S21000003</t>
  </si>
  <si>
    <t>S21000002</t>
  </si>
  <si>
    <t>Notes</t>
  </si>
  <si>
    <t>© Crown Copyright 2018</t>
  </si>
  <si>
    <t>2016-2026</t>
  </si>
  <si>
    <t>Overseas</t>
  </si>
  <si>
    <t>Within Scotland</t>
  </si>
  <si>
    <t>Rest of UK</t>
  </si>
  <si>
    <t>Cairngorms</t>
  </si>
  <si>
    <t>Loch Lomond and The Trossachs</t>
  </si>
  <si>
    <t>Argyll and Bute</t>
  </si>
  <si>
    <t>Dumfries and Galloway</t>
  </si>
  <si>
    <t>Perth and Kinross</t>
  </si>
  <si>
    <t>Ayrshire and Arran</t>
  </si>
  <si>
    <t>Greater Glasgow and Clyde</t>
  </si>
  <si>
    <t>Aberdeen City and Shire</t>
  </si>
  <si>
    <t>Table 12: Components of projected population change for Scottish areas, 2016 to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</si>
</sst>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"/>
    <numFmt numFmtId="166" formatCode="0.0"/>
    <numFmt numFmtId="167" formatCode="0.000"/>
    <numFmt numFmtId="168" formatCode="_)#,##0_);_)\-#,##0_);_)0_);_)@_)"/>
    <numFmt numFmtId="169" formatCode="#,##0_);;&quot;- &quot;_);@_)\ "/>
    <numFmt numFmtId="170" formatCode="_(General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sz val="8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27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25" fillId="0" borderId="0"/>
    <xf numFmtId="0" fontId="26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6" borderId="0" applyNumberFormat="0" applyBorder="0" applyAlignment="0" applyProtection="0"/>
    <xf numFmtId="0" fontId="17" fillId="12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17" fillId="24" borderId="0" applyNumberFormat="0" applyBorder="0" applyAlignment="0" applyProtection="0"/>
    <xf numFmtId="0" fontId="29" fillId="40" borderId="0" applyNumberFormat="0" applyBorder="0" applyAlignment="0" applyProtection="0"/>
    <xf numFmtId="0" fontId="17" fillId="28" borderId="0" applyNumberFormat="0" applyBorder="0" applyAlignment="0" applyProtection="0"/>
    <xf numFmtId="0" fontId="29" fillId="38" borderId="0" applyNumberFormat="0" applyBorder="0" applyAlignment="0" applyProtection="0"/>
    <xf numFmtId="0" fontId="17" fillId="32" borderId="0" applyNumberFormat="0" applyBorder="0" applyAlignment="0" applyProtection="0"/>
    <xf numFmtId="0" fontId="29" fillId="35" borderId="0" applyNumberFormat="0" applyBorder="0" applyAlignment="0" applyProtection="0"/>
    <xf numFmtId="0" fontId="17" fillId="9" borderId="0" applyNumberFormat="0" applyBorder="0" applyAlignment="0" applyProtection="0"/>
    <xf numFmtId="0" fontId="29" fillId="43" borderId="0" applyNumberFormat="0" applyBorder="0" applyAlignment="0" applyProtection="0"/>
    <xf numFmtId="0" fontId="17" fillId="13" borderId="0" applyNumberFormat="0" applyBorder="0" applyAlignment="0" applyProtection="0"/>
    <xf numFmtId="0" fontId="29" fillId="41" borderId="0" applyNumberFormat="0" applyBorder="0" applyAlignment="0" applyProtection="0"/>
    <xf numFmtId="0" fontId="17" fillId="17" borderId="0" applyNumberFormat="0" applyBorder="0" applyAlignment="0" applyProtection="0"/>
    <xf numFmtId="0" fontId="29" fillId="42" borderId="0" applyNumberFormat="0" applyBorder="0" applyAlignment="0" applyProtection="0"/>
    <xf numFmtId="0" fontId="17" fillId="21" borderId="0" applyNumberFormat="0" applyBorder="0" applyAlignment="0" applyProtection="0"/>
    <xf numFmtId="0" fontId="29" fillId="44" borderId="0" applyNumberFormat="0" applyBorder="0" applyAlignment="0" applyProtection="0"/>
    <xf numFmtId="0" fontId="17" fillId="25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1" fillId="6" borderId="4" applyNumberFormat="0" applyAlignment="0" applyProtection="0"/>
    <xf numFmtId="0" fontId="32" fillId="48" borderId="20" applyNumberFormat="0" applyAlignment="0" applyProtection="0"/>
    <xf numFmtId="0" fontId="32" fillId="48" borderId="20" applyNumberFormat="0" applyAlignment="0" applyProtection="0"/>
    <xf numFmtId="0" fontId="18" fillId="49" borderId="0">
      <protection locked="0"/>
    </xf>
    <xf numFmtId="0" fontId="13" fillId="7" borderId="7" applyNumberFormat="0" applyAlignment="0" applyProtection="0"/>
    <xf numFmtId="0" fontId="33" fillId="50" borderId="21" applyNumberFormat="0" applyAlignment="0" applyProtection="0"/>
    <xf numFmtId="0" fontId="18" fillId="51" borderId="22">
      <alignment horizontal="center" vertical="center"/>
      <protection locked="0"/>
    </xf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51" borderId="0">
      <alignment vertical="center"/>
      <protection locked="0"/>
    </xf>
    <xf numFmtId="0" fontId="6" fillId="2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23" applyNumberFormat="0" applyFill="0" applyBorder="0" applyProtection="0">
      <alignment horizontal="centerContinuous" vertical="center" wrapText="1"/>
    </xf>
    <xf numFmtId="0" fontId="39" fillId="0" borderId="24" applyNumberFormat="0" applyFill="0" applyAlignment="0" applyProtection="0"/>
    <xf numFmtId="0" fontId="3" fillId="0" borderId="1" applyNumberFormat="0" applyFill="0" applyAlignment="0" applyProtection="0"/>
    <xf numFmtId="0" fontId="40" fillId="0" borderId="25" applyNumberFormat="0" applyFill="0" applyAlignment="0" applyProtection="0"/>
    <xf numFmtId="0" fontId="4" fillId="0" borderId="2" applyNumberFormat="0" applyFill="0" applyAlignment="0" applyProtection="0"/>
    <xf numFmtId="0" fontId="41" fillId="0" borderId="26" applyNumberFormat="0" applyFill="0" applyAlignment="0" applyProtection="0"/>
    <xf numFmtId="0" fontId="5" fillId="0" borderId="3" applyNumberFormat="0" applyFill="0" applyAlignment="0" applyProtection="0"/>
    <xf numFmtId="0" fontId="42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12" fillId="0" borderId="6" applyNumberFormat="0" applyFill="0" applyAlignment="0" applyProtection="0"/>
    <xf numFmtId="0" fontId="45" fillId="0" borderId="28" applyNumberFormat="0" applyFill="0" applyAlignment="0" applyProtection="0"/>
    <xf numFmtId="0" fontId="8" fillId="4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5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6" borderId="29" applyNumberFormat="0" applyFont="0" applyAlignment="0" applyProtection="0"/>
    <xf numFmtId="0" fontId="10" fillId="6" borderId="5" applyNumberFormat="0" applyAlignment="0" applyProtection="0"/>
    <xf numFmtId="0" fontId="48" fillId="48" borderId="30" applyNumberFormat="0" applyAlignment="0" applyProtection="0"/>
    <xf numFmtId="0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1" borderId="31">
      <alignment vertical="center"/>
      <protection locked="0"/>
    </xf>
    <xf numFmtId="0" fontId="27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5" fillId="0" borderId="0">
      <alignment horizontal="right"/>
    </xf>
    <xf numFmtId="169" fontId="50" fillId="0" borderId="32" applyFill="0" applyBorder="0" applyProtection="0">
      <alignment horizontal="right"/>
    </xf>
    <xf numFmtId="169" fontId="50" fillId="0" borderId="0" applyFill="0" applyBorder="0" applyProtection="0">
      <alignment horizontal="right"/>
    </xf>
    <xf numFmtId="0" fontId="51" fillId="0" borderId="0" applyNumberFormat="0" applyFill="0" applyBorder="0" applyProtection="0">
      <alignment horizontal="center" vertical="center" wrapText="1"/>
    </xf>
    <xf numFmtId="0" fontId="52" fillId="0" borderId="0" applyNumberFormat="0" applyFill="0" applyBorder="0" applyProtection="0">
      <alignment horizontal="right" vertical="top"/>
    </xf>
    <xf numFmtId="0" fontId="52" fillId="0" borderId="0" applyNumberFormat="0" applyFill="0" applyBorder="0" applyProtection="0">
      <alignment horizontal="right" vertical="top"/>
    </xf>
    <xf numFmtId="17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4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5">
    <xf numFmtId="0" fontId="0" fillId="0" borderId="0" xfId="0"/>
    <xf numFmtId="0" fontId="19" fillId="33" borderId="0" xfId="1" applyFont="1" applyFill="1" applyAlignment="1">
      <alignment horizontal="left"/>
    </xf>
    <xf numFmtId="0" fontId="22" fillId="33" borderId="0" xfId="1" applyFont="1" applyFill="1"/>
    <xf numFmtId="0" fontId="21" fillId="33" borderId="0" xfId="2" applyFont="1" applyFill="1" applyBorder="1" applyAlignment="1" applyProtection="1"/>
    <xf numFmtId="0" fontId="21" fillId="33" borderId="0" xfId="2" applyFont="1" applyFill="1" applyBorder="1" applyAlignment="1" applyProtection="1">
      <alignment horizontal="left"/>
    </xf>
    <xf numFmtId="0" fontId="23" fillId="33" borderId="10" xfId="1" applyFont="1" applyFill="1" applyBorder="1" applyAlignment="1"/>
    <xf numFmtId="0" fontId="18" fillId="33" borderId="0" xfId="1" applyFont="1" applyFill="1" applyBorder="1"/>
    <xf numFmtId="0" fontId="18" fillId="33" borderId="0" xfId="1" applyFont="1" applyFill="1"/>
    <xf numFmtId="165" fontId="24" fillId="33" borderId="12" xfId="3" applyFont="1" applyFill="1" applyBorder="1" applyAlignment="1">
      <alignment horizontal="left" vertical="center" wrapText="1"/>
    </xf>
    <xf numFmtId="165" fontId="24" fillId="33" borderId="16" xfId="3" applyFont="1" applyFill="1" applyBorder="1" applyAlignment="1">
      <alignment horizontal="left" vertical="center" wrapText="1"/>
    </xf>
    <xf numFmtId="165" fontId="24" fillId="33" borderId="17" xfId="3" applyFont="1" applyFill="1" applyBorder="1" applyAlignment="1">
      <alignment vertical="center" wrapText="1"/>
    </xf>
    <xf numFmtId="165" fontId="18" fillId="33" borderId="0" xfId="3" applyFont="1" applyFill="1" applyBorder="1" applyAlignment="1">
      <alignment vertical="center" wrapText="1"/>
    </xf>
    <xf numFmtId="165" fontId="24" fillId="33" borderId="0" xfId="3" applyFont="1" applyFill="1" applyBorder="1" applyAlignment="1">
      <alignment vertical="center" wrapText="1"/>
    </xf>
    <xf numFmtId="165" fontId="18" fillId="33" borderId="16" xfId="3" applyFont="1" applyFill="1" applyBorder="1" applyAlignment="1">
      <alignment vertical="center" wrapText="1"/>
    </xf>
    <xf numFmtId="165" fontId="24" fillId="33" borderId="10" xfId="3" applyFont="1" applyFill="1" applyBorder="1" applyAlignment="1">
      <alignment vertical="center" wrapText="1"/>
    </xf>
    <xf numFmtId="165" fontId="24" fillId="33" borderId="18" xfId="3" applyFont="1" applyFill="1" applyBorder="1" applyAlignment="1">
      <alignment horizontal="left" vertical="center" wrapText="1"/>
    </xf>
    <xf numFmtId="165" fontId="24" fillId="33" borderId="19" xfId="3" applyFont="1" applyFill="1" applyBorder="1" applyAlignment="1">
      <alignment horizontal="right" vertical="center" wrapText="1"/>
    </xf>
    <xf numFmtId="165" fontId="18" fillId="33" borderId="10" xfId="3" applyFont="1" applyFill="1" applyBorder="1" applyAlignment="1">
      <alignment horizontal="right" vertical="center" wrapText="1"/>
    </xf>
    <xf numFmtId="165" fontId="24" fillId="33" borderId="10" xfId="3" applyFont="1" applyFill="1" applyBorder="1" applyAlignment="1">
      <alignment horizontal="right" vertical="center" wrapText="1"/>
    </xf>
    <xf numFmtId="165" fontId="18" fillId="33" borderId="18" xfId="3" applyFont="1" applyFill="1" applyBorder="1" applyAlignment="1">
      <alignment horizontal="right" vertical="center" wrapText="1"/>
    </xf>
    <xf numFmtId="165" fontId="18" fillId="33" borderId="0" xfId="3" applyFont="1" applyFill="1" applyBorder="1"/>
    <xf numFmtId="165" fontId="18" fillId="33" borderId="0" xfId="3" applyFont="1" applyFill="1"/>
    <xf numFmtId="0" fontId="24" fillId="33" borderId="0" xfId="1" applyFont="1" applyFill="1" applyBorder="1" applyAlignment="1"/>
    <xf numFmtId="0" fontId="24" fillId="33" borderId="16" xfId="1" applyFont="1" applyFill="1" applyBorder="1" applyAlignment="1">
      <alignment horizontal="left"/>
    </xf>
    <xf numFmtId="3" fontId="24" fillId="33" borderId="17" xfId="1" applyNumberFormat="1" applyFont="1" applyFill="1" applyBorder="1" applyAlignment="1">
      <alignment horizontal="right"/>
    </xf>
    <xf numFmtId="3" fontId="24" fillId="33" borderId="0" xfId="1" applyNumberFormat="1" applyFont="1" applyFill="1" applyBorder="1" applyAlignment="1">
      <alignment horizontal="right"/>
    </xf>
    <xf numFmtId="165" fontId="24" fillId="33" borderId="16" xfId="1" applyNumberFormat="1" applyFont="1" applyFill="1" applyBorder="1" applyAlignment="1">
      <alignment horizontal="right"/>
    </xf>
    <xf numFmtId="3" fontId="18" fillId="33" borderId="0" xfId="1" applyNumberFormat="1" applyFont="1" applyFill="1" applyBorder="1"/>
    <xf numFmtId="3" fontId="24" fillId="33" borderId="0" xfId="1" applyNumberFormat="1" applyFont="1" applyFill="1" applyBorder="1"/>
    <xf numFmtId="165" fontId="18" fillId="33" borderId="16" xfId="1" applyNumberFormat="1" applyFont="1" applyFill="1" applyBorder="1"/>
    <xf numFmtId="0" fontId="18" fillId="33" borderId="0" xfId="1" applyNumberFormat="1" applyFont="1" applyFill="1" applyBorder="1" applyAlignment="1"/>
    <xf numFmtId="0" fontId="18" fillId="33" borderId="16" xfId="1" applyNumberFormat="1" applyFont="1" applyFill="1" applyBorder="1" applyAlignment="1">
      <alignment horizontal="left"/>
    </xf>
    <xf numFmtId="3" fontId="24" fillId="33" borderId="17" xfId="1" applyNumberFormat="1" applyFont="1" applyFill="1" applyBorder="1"/>
    <xf numFmtId="0" fontId="18" fillId="33" borderId="0" xfId="1" applyFont="1" applyFill="1" applyBorder="1" applyAlignment="1"/>
    <xf numFmtId="0" fontId="18" fillId="33" borderId="16" xfId="1" applyFont="1" applyFill="1" applyBorder="1" applyAlignment="1">
      <alignment horizontal="left"/>
    </xf>
    <xf numFmtId="3" fontId="24" fillId="33" borderId="17" xfId="1" applyNumberFormat="1" applyFont="1" applyFill="1" applyBorder="1" applyAlignment="1"/>
    <xf numFmtId="0" fontId="24" fillId="33" borderId="0" xfId="4" applyNumberFormat="1" applyFont="1" applyFill="1" applyBorder="1"/>
    <xf numFmtId="0" fontId="24" fillId="33" borderId="16" xfId="4" applyNumberFormat="1" applyFont="1" applyFill="1" applyBorder="1" applyAlignment="1">
      <alignment horizontal="left"/>
    </xf>
    <xf numFmtId="0" fontId="18" fillId="33" borderId="0" xfId="4" applyNumberFormat="1" applyFont="1" applyFill="1" applyBorder="1"/>
    <xf numFmtId="0" fontId="18" fillId="33" borderId="16" xfId="4" applyNumberFormat="1" applyFont="1" applyFill="1" applyBorder="1" applyAlignment="1">
      <alignment horizontal="left"/>
    </xf>
    <xf numFmtId="3" fontId="18" fillId="33" borderId="17" xfId="4" applyNumberFormat="1" applyFont="1" applyFill="1" applyBorder="1"/>
    <xf numFmtId="0" fontId="18" fillId="33" borderId="10" xfId="4" applyNumberFormat="1" applyFont="1" applyFill="1" applyBorder="1" applyAlignment="1">
      <alignment wrapText="1"/>
    </xf>
    <xf numFmtId="0" fontId="18" fillId="33" borderId="18" xfId="4" applyNumberFormat="1" applyFont="1" applyFill="1" applyBorder="1" applyAlignment="1">
      <alignment horizontal="left" wrapText="1"/>
    </xf>
    <xf numFmtId="3" fontId="24" fillId="33" borderId="19" xfId="1" applyNumberFormat="1" applyFont="1" applyFill="1" applyBorder="1"/>
    <xf numFmtId="3" fontId="18" fillId="33" borderId="10" xfId="1" applyNumberFormat="1" applyFont="1" applyFill="1" applyBorder="1"/>
    <xf numFmtId="0" fontId="18" fillId="33" borderId="0" xfId="1" applyNumberFormat="1" applyFont="1" applyFill="1" applyBorder="1" applyAlignment="1">
      <alignment horizontal="left"/>
    </xf>
    <xf numFmtId="166" fontId="24" fillId="33" borderId="0" xfId="1" applyNumberFormat="1" applyFont="1" applyFill="1" applyBorder="1"/>
    <xf numFmtId="166" fontId="18" fillId="33" borderId="0" xfId="1" applyNumberFormat="1" applyFont="1" applyFill="1" applyBorder="1"/>
    <xf numFmtId="167" fontId="18" fillId="33" borderId="0" xfId="1" applyNumberFormat="1" applyFont="1" applyFill="1" applyBorder="1"/>
    <xf numFmtId="165" fontId="27" fillId="33" borderId="0" xfId="3" applyFont="1" applyFill="1" applyBorder="1"/>
    <xf numFmtId="165" fontId="27" fillId="33" borderId="0" xfId="3" applyFont="1" applyFill="1" applyBorder="1" applyAlignment="1">
      <alignment horizontal="left"/>
    </xf>
    <xf numFmtId="165" fontId="25" fillId="33" borderId="0" xfId="3" applyFill="1" applyBorder="1"/>
    <xf numFmtId="0" fontId="27" fillId="33" borderId="0" xfId="1" applyFont="1" applyFill="1" applyAlignment="1"/>
    <xf numFmtId="0" fontId="25" fillId="33" borderId="0" xfId="1" applyFont="1" applyFill="1"/>
    <xf numFmtId="0" fontId="27" fillId="33" borderId="0" xfId="1" applyFont="1" applyFill="1"/>
    <xf numFmtId="165" fontId="25" fillId="33" borderId="0" xfId="3" quotePrefix="1" applyFont="1" applyFill="1" applyBorder="1" applyAlignment="1">
      <alignment wrapText="1"/>
    </xf>
    <xf numFmtId="165" fontId="25" fillId="33" borderId="0" xfId="3" quotePrefix="1" applyFont="1" applyFill="1" applyBorder="1" applyAlignment="1">
      <alignment horizontal="left" wrapText="1"/>
    </xf>
    <xf numFmtId="166" fontId="25" fillId="33" borderId="0" xfId="1" applyNumberFormat="1" applyFont="1" applyFill="1"/>
    <xf numFmtId="0" fontId="24" fillId="0" borderId="0" xfId="1" applyFont="1" applyBorder="1"/>
    <xf numFmtId="0" fontId="24" fillId="0" borderId="0" xfId="1" applyFont="1" applyBorder="1" applyAlignment="1">
      <alignment horizontal="left"/>
    </xf>
    <xf numFmtId="0" fontId="24" fillId="0" borderId="0" xfId="1" applyFont="1"/>
    <xf numFmtId="0" fontId="18" fillId="0" borderId="0" xfId="1" applyFont="1"/>
    <xf numFmtId="165" fontId="25" fillId="33" borderId="0" xfId="3" quotePrefix="1" applyFont="1" applyFill="1" applyBorder="1" applyAlignment="1">
      <alignment horizontal="left" wrapText="1"/>
    </xf>
    <xf numFmtId="0" fontId="19" fillId="33" borderId="0" xfId="1" applyFont="1" applyFill="1" applyAlignment="1">
      <alignment horizontal="left"/>
    </xf>
    <xf numFmtId="0" fontId="18" fillId="33" borderId="0" xfId="1" quotePrefix="1" applyNumberFormat="1" applyFont="1" applyFill="1" applyBorder="1" applyAlignment="1"/>
    <xf numFmtId="3" fontId="18" fillId="33" borderId="0" xfId="1" applyNumberFormat="1" applyFont="1" applyFill="1" applyBorder="1" applyAlignment="1">
      <alignment horizontal="right"/>
    </xf>
    <xf numFmtId="165" fontId="18" fillId="33" borderId="16" xfId="1" applyNumberFormat="1" applyFont="1" applyFill="1" applyBorder="1" applyAlignment="1">
      <alignment horizontal="right"/>
    </xf>
    <xf numFmtId="3" fontId="18" fillId="33" borderId="10" xfId="1" applyNumberFormat="1" applyFont="1" applyFill="1" applyBorder="1" applyAlignment="1">
      <alignment horizontal="right"/>
    </xf>
    <xf numFmtId="3" fontId="24" fillId="33" borderId="10" xfId="1" applyNumberFormat="1" applyFont="1" applyFill="1" applyBorder="1" applyAlignment="1">
      <alignment horizontal="right"/>
    </xf>
    <xf numFmtId="165" fontId="18" fillId="33" borderId="18" xfId="1" applyNumberFormat="1" applyFont="1" applyFill="1" applyBorder="1" applyAlignment="1">
      <alignment horizontal="right"/>
    </xf>
    <xf numFmtId="0" fontId="25" fillId="33" borderId="0" xfId="3" applyNumberFormat="1" applyFont="1" applyFill="1"/>
    <xf numFmtId="165" fontId="25" fillId="33" borderId="0" xfId="3" quotePrefix="1" applyFont="1" applyFill="1" applyBorder="1" applyAlignment="1">
      <alignment horizontal="left" wrapText="1"/>
    </xf>
    <xf numFmtId="0" fontId="18" fillId="33" borderId="14" xfId="1" applyFont="1" applyFill="1" applyBorder="1" applyAlignment="1">
      <alignment horizontal="center" vertical="center"/>
    </xf>
    <xf numFmtId="0" fontId="18" fillId="33" borderId="0" xfId="1" applyFont="1" applyFill="1" applyBorder="1" applyAlignment="1">
      <alignment horizontal="right" wrapText="1"/>
    </xf>
    <xf numFmtId="0" fontId="18" fillId="33" borderId="10" xfId="1" applyFont="1" applyFill="1" applyBorder="1" applyAlignment="1">
      <alignment horizontal="right" wrapText="1"/>
    </xf>
    <xf numFmtId="0" fontId="18" fillId="33" borderId="34" xfId="1" applyFont="1" applyFill="1" applyBorder="1" applyAlignment="1">
      <alignment horizontal="center" vertical="center"/>
    </xf>
    <xf numFmtId="0" fontId="19" fillId="33" borderId="0" xfId="1" applyFont="1" applyFill="1" applyAlignment="1">
      <alignment horizontal="left"/>
    </xf>
    <xf numFmtId="0" fontId="21" fillId="0" borderId="0" xfId="2" applyFont="1" applyBorder="1" applyAlignment="1" applyProtection="1"/>
    <xf numFmtId="165" fontId="24" fillId="33" borderId="11" xfId="3" applyFont="1" applyFill="1" applyBorder="1" applyAlignment="1">
      <alignment horizontal="left" vertical="center" wrapText="1"/>
    </xf>
    <xf numFmtId="165" fontId="24" fillId="33" borderId="0" xfId="3" applyFont="1" applyFill="1" applyBorder="1" applyAlignment="1">
      <alignment horizontal="left" vertical="center" wrapText="1"/>
    </xf>
    <xf numFmtId="0" fontId="24" fillId="33" borderId="13" xfId="1" applyFont="1" applyFill="1" applyBorder="1" applyAlignment="1">
      <alignment horizontal="center" vertical="center"/>
    </xf>
    <xf numFmtId="0" fontId="24" fillId="33" borderId="14" xfId="1" applyFont="1" applyFill="1" applyBorder="1" applyAlignment="1">
      <alignment horizontal="center" vertical="center"/>
    </xf>
    <xf numFmtId="0" fontId="24" fillId="33" borderId="31" xfId="1" applyFont="1" applyFill="1" applyBorder="1" applyAlignment="1">
      <alignment horizontal="center" vertical="center"/>
    </xf>
    <xf numFmtId="0" fontId="24" fillId="33" borderId="15" xfId="1" applyFont="1" applyFill="1" applyBorder="1" applyAlignment="1">
      <alignment horizontal="center" vertical="center"/>
    </xf>
    <xf numFmtId="0" fontId="25" fillId="33" borderId="0" xfId="3" applyNumberFormat="1" applyFont="1" applyFill="1" applyBorder="1" applyAlignment="1">
      <alignment horizontal="left"/>
    </xf>
  </cellXfs>
  <cellStyles count="227">
    <cellStyle name="% 2" xfId="5"/>
    <cellStyle name="20% - Accent1 2" xfId="6"/>
    <cellStyle name="20% - Accent1 2 2" xfId="7"/>
    <cellStyle name="20% - Accent1 3" xfId="8"/>
    <cellStyle name="20% - Accent2 2" xfId="9"/>
    <cellStyle name="20% - Accent2 2 2" xfId="10"/>
    <cellStyle name="20% - Accent2 3" xfId="11"/>
    <cellStyle name="20% - Accent3 2" xfId="12"/>
    <cellStyle name="20% - Accent3 2 2" xfId="13"/>
    <cellStyle name="20% - Accent3 3" xfId="14"/>
    <cellStyle name="20% - Accent4 2" xfId="15"/>
    <cellStyle name="20% - Accent4 2 2" xfId="16"/>
    <cellStyle name="20% - Accent4 3" xfId="17"/>
    <cellStyle name="20% - Accent5 2" xfId="18"/>
    <cellStyle name="20% - Accent5 2 2" xfId="19"/>
    <cellStyle name="20% - Accent5 3" xfId="20"/>
    <cellStyle name="20% - Accent6 2" xfId="21"/>
    <cellStyle name="20% - Accent6 2 2" xfId="22"/>
    <cellStyle name="20% - Accent6 3" xfId="23"/>
    <cellStyle name="40% - Accent1 2" xfId="24"/>
    <cellStyle name="40% - Accent1 2 2" xfId="25"/>
    <cellStyle name="40% - Accent1 3" xfId="26"/>
    <cellStyle name="40% - Accent2 2" xfId="27"/>
    <cellStyle name="40% - Accent2 2 2" xfId="28"/>
    <cellStyle name="40% - Accent2 3" xfId="29"/>
    <cellStyle name="40% - Accent3 2" xfId="30"/>
    <cellStyle name="40% - Accent3 2 2" xfId="31"/>
    <cellStyle name="40% - Accent3 3" xfId="32"/>
    <cellStyle name="40% - Accent4 2" xfId="33"/>
    <cellStyle name="40% - Accent4 2 2" xfId="34"/>
    <cellStyle name="40% - Accent4 3" xfId="35"/>
    <cellStyle name="40% - Accent5 2" xfId="36"/>
    <cellStyle name="40% - Accent5 2 2" xfId="37"/>
    <cellStyle name="40% - Accent5 3" xfId="38"/>
    <cellStyle name="40% - Accent6 2" xfId="39"/>
    <cellStyle name="40% - Accent6 2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Bulletin Cells" xfId="68"/>
    <cellStyle name="Bulletin Cells 2" xfId="69"/>
    <cellStyle name="Calculation 2" xfId="70"/>
    <cellStyle name="Calculation 3" xfId="71"/>
    <cellStyle name="Calculation 4" xfId="72"/>
    <cellStyle name="cells" xfId="73"/>
    <cellStyle name="Check Cell 2" xfId="74"/>
    <cellStyle name="Check Cell 3" xfId="75"/>
    <cellStyle name="column field" xfId="76"/>
    <cellStyle name="Comma 2" xfId="77"/>
    <cellStyle name="Comma 2 2" xfId="78"/>
    <cellStyle name="Comma 2 3" xfId="79"/>
    <cellStyle name="Comma 2 4" xfId="80"/>
    <cellStyle name="Comma 3" xfId="81"/>
    <cellStyle name="Comma 4" xfId="82"/>
    <cellStyle name="Comma 4 2" xfId="83"/>
    <cellStyle name="Comma 4 3" xfId="84"/>
    <cellStyle name="Comma 4 3 2" xfId="85"/>
    <cellStyle name="Comma 5" xfId="86"/>
    <cellStyle name="Comma 5 2" xfId="87"/>
    <cellStyle name="Comma 6" xfId="88"/>
    <cellStyle name="Comma 6 2" xfId="89"/>
    <cellStyle name="Comma 7" xfId="90"/>
    <cellStyle name="Comma 7 2" xfId="91"/>
    <cellStyle name="Comma 8" xfId="92"/>
    <cellStyle name="Explanatory Text 2" xfId="93"/>
    <cellStyle name="Explanatory Text 3" xfId="94"/>
    <cellStyle name="field names" xfId="95"/>
    <cellStyle name="Good 2" xfId="96"/>
    <cellStyle name="Good 3" xfId="97"/>
    <cellStyle name="Heading" xfId="98"/>
    <cellStyle name="Heading 1 1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Headings" xfId="108"/>
    <cellStyle name="Hyperlink" xfId="2" builtinId="8"/>
    <cellStyle name="Hyperlink 2" xfId="109"/>
    <cellStyle name="Hyperlink 2 2" xfId="110"/>
    <cellStyle name="Hyperlink 2 3" xfId="111"/>
    <cellStyle name="Hyperlink 3" xfId="112"/>
    <cellStyle name="Hyperlink 3 2" xfId="113"/>
    <cellStyle name="Hyperlink 4" xfId="114"/>
    <cellStyle name="Hyperlink 5" xfId="115"/>
    <cellStyle name="Input 2" xfId="116"/>
    <cellStyle name="Input 3" xfId="117"/>
    <cellStyle name="Input 4" xfId="118"/>
    <cellStyle name="Linked Cell 2" xfId="119"/>
    <cellStyle name="Linked Cell 3" xfId="120"/>
    <cellStyle name="Neutral 2" xfId="121"/>
    <cellStyle name="Neutral 3" xfId="122"/>
    <cellStyle name="Normal" xfId="0" builtinId="0"/>
    <cellStyle name="Normal 10" xfId="123"/>
    <cellStyle name="Normal 10 2" xfId="124"/>
    <cellStyle name="Normal 10 2 2" xfId="125"/>
    <cellStyle name="Normal 10 3" xfId="126"/>
    <cellStyle name="Normal 11" xfId="127"/>
    <cellStyle name="Normal 12" xfId="128"/>
    <cellStyle name="Normal 13" xfId="129"/>
    <cellStyle name="Normal 14" xfId="130"/>
    <cellStyle name="Normal 15" xfId="131"/>
    <cellStyle name="Normal 2" xfId="3"/>
    <cellStyle name="Normal 2 2" xfId="132"/>
    <cellStyle name="Normal 2 2 2" xfId="133"/>
    <cellStyle name="Normal 2 2 2 2" xfId="134"/>
    <cellStyle name="Normal 2 2 2 2 2" xfId="135"/>
    <cellStyle name="Normal 2 2 2 2 2 2" xfId="136"/>
    <cellStyle name="Normal 2 2 2 2 3" xfId="137"/>
    <cellStyle name="Normal 2 2 2 2 3 2" xfId="138"/>
    <cellStyle name="Normal 2 2 2 2 4" xfId="139"/>
    <cellStyle name="Normal 2 2 2 3" xfId="140"/>
    <cellStyle name="Normal 2 2 2 4" xfId="141"/>
    <cellStyle name="Normal 2 2 3" xfId="142"/>
    <cellStyle name="Normal 2 2 4" xfId="143"/>
    <cellStyle name="Normal 2 3" xfId="144"/>
    <cellStyle name="Normal 2 3 2" xfId="145"/>
    <cellStyle name="Normal 2 4" xfId="146"/>
    <cellStyle name="Normal 2 5" xfId="147"/>
    <cellStyle name="Normal 3" xfId="148"/>
    <cellStyle name="Normal 3 2" xfId="149"/>
    <cellStyle name="Normal 3 3" xfId="150"/>
    <cellStyle name="Normal 3 3 2" xfId="151"/>
    <cellStyle name="Normal 3 4" xfId="152"/>
    <cellStyle name="Normal 3 4 2" xfId="153"/>
    <cellStyle name="Normal 3 5" xfId="154"/>
    <cellStyle name="Normal 3 6" xfId="155"/>
    <cellStyle name="Normal 3 7" xfId="156"/>
    <cellStyle name="Normal 3 8" xfId="157"/>
    <cellStyle name="Normal 4" xfId="158"/>
    <cellStyle name="Normal 4 2" xfId="159"/>
    <cellStyle name="Normal 4 2 2" xfId="160"/>
    <cellStyle name="Normal 4 2 2 2" xfId="161"/>
    <cellStyle name="Normal 4 3" xfId="162"/>
    <cellStyle name="Normal 4 3 2" xfId="163"/>
    <cellStyle name="Normal 4 4" xfId="164"/>
    <cellStyle name="Normal 5" xfId="165"/>
    <cellStyle name="Normal 5 2" xfId="166"/>
    <cellStyle name="Normal 6" xfId="167"/>
    <cellStyle name="Normal 6 2" xfId="168"/>
    <cellStyle name="Normal 6 3" xfId="169"/>
    <cellStyle name="Normal 7" xfId="170"/>
    <cellStyle name="Normal 8" xfId="171"/>
    <cellStyle name="Normal 8 2" xfId="172"/>
    <cellStyle name="Normal 9" xfId="173"/>
    <cellStyle name="Normal_Components of projected change 2006-2031" xfId="1"/>
    <cellStyle name="Normal_TABLE1" xfId="4"/>
    <cellStyle name="Normal10" xfId="174"/>
    <cellStyle name="Normal10 2" xfId="175"/>
    <cellStyle name="Normal10 3" xfId="176"/>
    <cellStyle name="Note 2" xfId="177"/>
    <cellStyle name="Note 2 2" xfId="178"/>
    <cellStyle name="Note 3" xfId="179"/>
    <cellStyle name="Note 4" xfId="180"/>
    <cellStyle name="Output 2" xfId="181"/>
    <cellStyle name="Output 3" xfId="182"/>
    <cellStyle name="Percent 2" xfId="183"/>
    <cellStyle name="Percent 2 2" xfId="184"/>
    <cellStyle name="Percent 2 3" xfId="185"/>
    <cellStyle name="Percent 2 3 2" xfId="186"/>
    <cellStyle name="Percent 3" xfId="187"/>
    <cellStyle name="Percent 3 2" xfId="188"/>
    <cellStyle name="Percent 3 2 2" xfId="189"/>
    <cellStyle name="Percent 3 3" xfId="190"/>
    <cellStyle name="Percent 4" xfId="191"/>
    <cellStyle name="Percent 4 2" xfId="192"/>
    <cellStyle name="Percent 5" xfId="193"/>
    <cellStyle name="Percent 5 2" xfId="194"/>
    <cellStyle name="Percent 5 3" xfId="195"/>
    <cellStyle name="Percent 6" xfId="196"/>
    <cellStyle name="Percent 7" xfId="197"/>
    <cellStyle name="Percent 7 2" xfId="198"/>
    <cellStyle name="rowfield" xfId="199"/>
    <cellStyle name="Style1" xfId="200"/>
    <cellStyle name="Style2" xfId="201"/>
    <cellStyle name="Style3" xfId="202"/>
    <cellStyle name="Style4" xfId="203"/>
    <cellStyle name="Style5" xfId="204"/>
    <cellStyle name="Style6" xfId="205"/>
    <cellStyle name="Style6 2" xfId="206"/>
    <cellStyle name="Style7" xfId="207"/>
    <cellStyle name="Style7 2" xfId="208"/>
    <cellStyle name="Table Cells" xfId="209"/>
    <cellStyle name="Table Cells 2" xfId="210"/>
    <cellStyle name="Table Column Headings" xfId="211"/>
    <cellStyle name="Table Number" xfId="212"/>
    <cellStyle name="Table Number 2" xfId="213"/>
    <cellStyle name="Table Row Headings" xfId="214"/>
    <cellStyle name="Table Row Headings 2" xfId="215"/>
    <cellStyle name="Table Title" xfId="216"/>
    <cellStyle name="Title 2" xfId="217"/>
    <cellStyle name="Title 3" xfId="218"/>
    <cellStyle name="Total 2" xfId="219"/>
    <cellStyle name="Total 3" xfId="220"/>
    <cellStyle name="Warning Text 2" xfId="221"/>
    <cellStyle name="Warning Text 3" xfId="222"/>
    <cellStyle name="whole number" xfId="223"/>
    <cellStyle name="whole number 2" xfId="224"/>
    <cellStyle name="whole number 2 2" xfId="225"/>
    <cellStyle name="whole number 3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67"/>
  <sheetViews>
    <sheetView showGridLines="0" tabSelected="1" zoomScaleNormal="100" workbookViewId="0">
      <selection sqref="A1:H1"/>
    </sheetView>
  </sheetViews>
  <sheetFormatPr defaultColWidth="9.140625" defaultRowHeight="12.75"/>
  <cols>
    <col min="1" max="1" width="40.42578125" style="58" customWidth="1"/>
    <col min="2" max="2" width="11.28515625" style="59" customWidth="1"/>
    <col min="3" max="3" width="11.42578125" style="60" customWidth="1"/>
    <col min="4" max="11" width="11.42578125" style="61" customWidth="1"/>
    <col min="12" max="12" width="11.42578125" style="60" customWidth="1"/>
    <col min="13" max="13" width="11.42578125" style="61" customWidth="1"/>
    <col min="14" max="14" width="8.42578125" style="61" customWidth="1"/>
    <col min="15" max="17" width="11" style="61" customWidth="1"/>
    <col min="18" max="18" width="19.5703125" style="61" customWidth="1"/>
    <col min="19" max="19" width="11" style="61" customWidth="1"/>
    <col min="20" max="21" width="8.42578125" style="61" customWidth="1"/>
    <col min="22" max="24" width="11" style="61" customWidth="1"/>
    <col min="25" max="25" width="19.5703125" style="61" customWidth="1"/>
    <col min="26" max="16384" width="9.140625" style="61"/>
  </cols>
  <sheetData>
    <row r="1" spans="1:25" s="2" customFormat="1" ht="18" customHeight="1">
      <c r="A1" s="76" t="s">
        <v>125</v>
      </c>
      <c r="B1" s="76"/>
      <c r="C1" s="76"/>
      <c r="D1" s="76"/>
      <c r="E1" s="76"/>
      <c r="F1" s="76"/>
      <c r="G1" s="76"/>
      <c r="H1" s="76"/>
      <c r="I1" s="1"/>
      <c r="J1" s="63"/>
      <c r="K1" s="1"/>
      <c r="L1" s="77"/>
      <c r="M1" s="77"/>
    </row>
    <row r="2" spans="1:25" s="7" customFormat="1" ht="14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7" customFormat="1" ht="21" customHeight="1">
      <c r="A3" s="78"/>
      <c r="B3" s="8"/>
      <c r="C3" s="80" t="s">
        <v>113</v>
      </c>
      <c r="D3" s="81"/>
      <c r="E3" s="81"/>
      <c r="F3" s="81"/>
      <c r="G3" s="81"/>
      <c r="H3" s="81"/>
      <c r="I3" s="81"/>
      <c r="J3" s="82"/>
      <c r="K3" s="81"/>
      <c r="L3" s="81"/>
      <c r="M3" s="83"/>
      <c r="N3" s="6"/>
    </row>
    <row r="4" spans="1:25" s="7" customFormat="1" ht="21" customHeight="1">
      <c r="A4" s="79"/>
      <c r="B4" s="9"/>
      <c r="C4" s="10"/>
      <c r="D4" s="11"/>
      <c r="E4" s="72" t="s">
        <v>0</v>
      </c>
      <c r="F4" s="72"/>
      <c r="G4" s="11"/>
      <c r="H4" s="75" t="s">
        <v>1</v>
      </c>
      <c r="I4" s="75"/>
      <c r="J4" s="75"/>
      <c r="K4" s="73" t="s">
        <v>2</v>
      </c>
      <c r="L4" s="12"/>
      <c r="M4" s="13"/>
      <c r="N4" s="6"/>
    </row>
    <row r="5" spans="1:25" s="21" customFormat="1" ht="25.5" customHeight="1">
      <c r="A5" s="14" t="s">
        <v>3</v>
      </c>
      <c r="B5" s="15" t="s">
        <v>4</v>
      </c>
      <c r="C5" s="16" t="s">
        <v>5</v>
      </c>
      <c r="D5" s="17" t="s">
        <v>0</v>
      </c>
      <c r="E5" s="17" t="s">
        <v>6</v>
      </c>
      <c r="F5" s="17" t="s">
        <v>7</v>
      </c>
      <c r="G5" s="17" t="s">
        <v>8</v>
      </c>
      <c r="H5" s="17" t="s">
        <v>114</v>
      </c>
      <c r="I5" s="17" t="s">
        <v>116</v>
      </c>
      <c r="J5" s="17" t="s">
        <v>115</v>
      </c>
      <c r="K5" s="74"/>
      <c r="L5" s="18" t="s">
        <v>10</v>
      </c>
      <c r="M5" s="19" t="s">
        <v>9</v>
      </c>
      <c r="N5" s="20"/>
    </row>
    <row r="6" spans="1:25" s="7" customFormat="1" ht="15.75" customHeight="1">
      <c r="A6" s="22" t="s">
        <v>11</v>
      </c>
      <c r="B6" s="23" t="s">
        <v>12</v>
      </c>
      <c r="C6" s="24">
        <v>5404700</v>
      </c>
      <c r="D6" s="25">
        <v>-8443</v>
      </c>
      <c r="E6" s="25">
        <v>561232</v>
      </c>
      <c r="F6" s="25">
        <v>569675</v>
      </c>
      <c r="G6" s="25">
        <v>182565</v>
      </c>
      <c r="H6" s="25">
        <v>106645</v>
      </c>
      <c r="I6" s="25">
        <v>75920</v>
      </c>
      <c r="J6" s="25" t="s">
        <v>13</v>
      </c>
      <c r="K6" s="25" t="s">
        <v>13</v>
      </c>
      <c r="L6" s="25">
        <v>5578822</v>
      </c>
      <c r="M6" s="26">
        <v>3.2216774289044721</v>
      </c>
    </row>
    <row r="7" spans="1:25" s="7" customFormat="1" ht="15" customHeight="1">
      <c r="A7" s="22" t="s">
        <v>14</v>
      </c>
      <c r="B7" s="23"/>
      <c r="C7" s="24"/>
      <c r="D7" s="27"/>
      <c r="E7" s="27"/>
      <c r="F7" s="27"/>
      <c r="G7" s="27"/>
      <c r="H7" s="27"/>
      <c r="J7" s="27"/>
      <c r="K7" s="27"/>
      <c r="L7" s="28"/>
      <c r="M7" s="29"/>
    </row>
    <row r="8" spans="1:25" s="7" customFormat="1" ht="10.5" customHeight="1">
      <c r="A8" s="64" t="s">
        <v>15</v>
      </c>
      <c r="B8" s="31" t="s">
        <v>16</v>
      </c>
      <c r="C8" s="24">
        <v>229840</v>
      </c>
      <c r="D8" s="27">
        <v>4518</v>
      </c>
      <c r="E8" s="65">
        <v>25529</v>
      </c>
      <c r="F8" s="65">
        <v>21011</v>
      </c>
      <c r="G8" s="27">
        <v>2571</v>
      </c>
      <c r="H8" s="65">
        <v>16442</v>
      </c>
      <c r="I8" s="65">
        <v>2830</v>
      </c>
      <c r="J8" s="65">
        <v>-16701</v>
      </c>
      <c r="K8" s="27">
        <f>L8-C8-G8-D8</f>
        <v>240</v>
      </c>
      <c r="L8" s="25">
        <v>237169</v>
      </c>
      <c r="M8" s="66">
        <v>3.1887399930386353</v>
      </c>
    </row>
    <row r="9" spans="1:25" s="7" customFormat="1" ht="10.5" customHeight="1">
      <c r="A9" s="30" t="s">
        <v>17</v>
      </c>
      <c r="B9" s="31" t="s">
        <v>18</v>
      </c>
      <c r="C9" s="32">
        <v>262190</v>
      </c>
      <c r="D9" s="27">
        <v>3819</v>
      </c>
      <c r="E9" s="65">
        <v>28246</v>
      </c>
      <c r="F9" s="65">
        <v>24427</v>
      </c>
      <c r="G9" s="27">
        <v>14665</v>
      </c>
      <c r="H9" s="65">
        <v>2709</v>
      </c>
      <c r="I9" s="65">
        <v>1228</v>
      </c>
      <c r="J9" s="65">
        <v>10728</v>
      </c>
      <c r="K9" s="27">
        <f t="shared" ref="K9:K62" si="0">L9-C9-G9-D9</f>
        <v>105</v>
      </c>
      <c r="L9" s="25">
        <v>280779</v>
      </c>
      <c r="M9" s="66">
        <v>7.0898966398413368</v>
      </c>
    </row>
    <row r="10" spans="1:25" s="7" customFormat="1" ht="10.5" customHeight="1">
      <c r="A10" s="30" t="s">
        <v>19</v>
      </c>
      <c r="B10" s="31" t="s">
        <v>20</v>
      </c>
      <c r="C10" s="32">
        <v>116520</v>
      </c>
      <c r="D10" s="27">
        <v>-2569</v>
      </c>
      <c r="E10" s="65">
        <v>10949</v>
      </c>
      <c r="F10" s="65">
        <v>13518</v>
      </c>
      <c r="G10" s="27">
        <v>4777</v>
      </c>
      <c r="H10" s="65">
        <v>181</v>
      </c>
      <c r="I10" s="65">
        <v>900</v>
      </c>
      <c r="J10" s="65">
        <v>3696</v>
      </c>
      <c r="K10" s="27">
        <f t="shared" si="0"/>
        <v>-158</v>
      </c>
      <c r="L10" s="25">
        <v>118570</v>
      </c>
      <c r="M10" s="66">
        <v>1.7593546172330929</v>
      </c>
    </row>
    <row r="11" spans="1:25" s="7" customFormat="1" ht="10.5" customHeight="1">
      <c r="A11" s="33" t="s">
        <v>119</v>
      </c>
      <c r="B11" s="34" t="s">
        <v>21</v>
      </c>
      <c r="C11" s="32">
        <v>87130</v>
      </c>
      <c r="D11" s="27">
        <v>-4072</v>
      </c>
      <c r="E11" s="65">
        <v>6820</v>
      </c>
      <c r="F11" s="65">
        <v>10892</v>
      </c>
      <c r="G11" s="27">
        <v>1248</v>
      </c>
      <c r="H11" s="65">
        <v>-910</v>
      </c>
      <c r="I11" s="65">
        <v>4426</v>
      </c>
      <c r="J11" s="65">
        <v>-2268</v>
      </c>
      <c r="K11" s="27">
        <f t="shared" si="0"/>
        <v>-136</v>
      </c>
      <c r="L11" s="25">
        <v>84170</v>
      </c>
      <c r="M11" s="66">
        <v>-3.3972225410306436</v>
      </c>
    </row>
    <row r="12" spans="1:25" s="7" customFormat="1" ht="10.5" customHeight="1">
      <c r="A12" s="30" t="s">
        <v>22</v>
      </c>
      <c r="B12" s="31" t="s">
        <v>23</v>
      </c>
      <c r="C12" s="32">
        <v>507170</v>
      </c>
      <c r="D12" s="27">
        <v>12780</v>
      </c>
      <c r="E12" s="65">
        <v>55510</v>
      </c>
      <c r="F12" s="65">
        <v>42730</v>
      </c>
      <c r="G12" s="27">
        <v>26538</v>
      </c>
      <c r="H12" s="65">
        <v>37472</v>
      </c>
      <c r="I12" s="65">
        <v>10676</v>
      </c>
      <c r="J12" s="65">
        <v>-21610</v>
      </c>
      <c r="K12" s="27">
        <f t="shared" si="0"/>
        <v>-44</v>
      </c>
      <c r="L12" s="25">
        <v>546444</v>
      </c>
      <c r="M12" s="66">
        <v>7.7437545596151196</v>
      </c>
    </row>
    <row r="13" spans="1:25" s="7" customFormat="1" ht="15.75" customHeight="1">
      <c r="A13" s="30" t="s">
        <v>24</v>
      </c>
      <c r="B13" s="31" t="s">
        <v>25</v>
      </c>
      <c r="C13" s="32">
        <v>51350</v>
      </c>
      <c r="D13" s="27">
        <v>-110</v>
      </c>
      <c r="E13" s="65">
        <v>5425</v>
      </c>
      <c r="F13" s="65">
        <v>5535</v>
      </c>
      <c r="G13" s="27">
        <v>318</v>
      </c>
      <c r="H13" s="65">
        <v>130</v>
      </c>
      <c r="I13" s="65">
        <v>825</v>
      </c>
      <c r="J13" s="65">
        <v>-637</v>
      </c>
      <c r="K13" s="27">
        <f t="shared" si="0"/>
        <v>-65</v>
      </c>
      <c r="L13" s="25">
        <v>51493</v>
      </c>
      <c r="M13" s="66">
        <v>0.27848101265822783</v>
      </c>
    </row>
    <row r="14" spans="1:25" s="7" customFormat="1" ht="10.5" customHeight="1">
      <c r="A14" s="30" t="s">
        <v>120</v>
      </c>
      <c r="B14" s="31" t="s">
        <v>26</v>
      </c>
      <c r="C14" s="32">
        <v>149520</v>
      </c>
      <c r="D14" s="27">
        <v>-6324</v>
      </c>
      <c r="E14" s="65">
        <v>12849</v>
      </c>
      <c r="F14" s="65">
        <v>19173</v>
      </c>
      <c r="G14" s="27">
        <v>4059</v>
      </c>
      <c r="H14" s="65">
        <v>-1806</v>
      </c>
      <c r="I14" s="65">
        <v>6895</v>
      </c>
      <c r="J14" s="65">
        <v>-1030</v>
      </c>
      <c r="K14" s="27">
        <f t="shared" si="0"/>
        <v>-21</v>
      </c>
      <c r="L14" s="25">
        <v>147234</v>
      </c>
      <c r="M14" s="66">
        <v>-1.528892455858748</v>
      </c>
    </row>
    <row r="15" spans="1:25" s="7" customFormat="1" ht="10.5" customHeight="1">
      <c r="A15" s="33" t="s">
        <v>27</v>
      </c>
      <c r="B15" s="34" t="s">
        <v>28</v>
      </c>
      <c r="C15" s="32">
        <v>148270</v>
      </c>
      <c r="D15" s="27">
        <v>181</v>
      </c>
      <c r="E15" s="65">
        <v>16407</v>
      </c>
      <c r="F15" s="65">
        <v>16226</v>
      </c>
      <c r="G15" s="27">
        <v>915</v>
      </c>
      <c r="H15" s="65">
        <v>4245</v>
      </c>
      <c r="I15" s="65">
        <v>1053</v>
      </c>
      <c r="J15" s="65">
        <v>-4383</v>
      </c>
      <c r="K15" s="27">
        <f t="shared" si="0"/>
        <v>-52</v>
      </c>
      <c r="L15" s="25">
        <v>149314</v>
      </c>
      <c r="M15" s="66">
        <v>0.70412086059216294</v>
      </c>
    </row>
    <row r="16" spans="1:25" s="7" customFormat="1" ht="10.5" customHeight="1">
      <c r="A16" s="33" t="s">
        <v>29</v>
      </c>
      <c r="B16" s="34" t="s">
        <v>30</v>
      </c>
      <c r="C16" s="32">
        <v>122200</v>
      </c>
      <c r="D16" s="27">
        <v>-1416</v>
      </c>
      <c r="E16" s="65">
        <v>12784</v>
      </c>
      <c r="F16" s="65">
        <v>14200</v>
      </c>
      <c r="G16" s="27">
        <v>1154</v>
      </c>
      <c r="H16" s="65">
        <v>-1134</v>
      </c>
      <c r="I16" s="65">
        <v>1484</v>
      </c>
      <c r="J16" s="65">
        <v>804</v>
      </c>
      <c r="K16" s="27">
        <f t="shared" si="0"/>
        <v>79</v>
      </c>
      <c r="L16" s="25">
        <v>122017</v>
      </c>
      <c r="M16" s="66">
        <v>-0.14975450081833061</v>
      </c>
    </row>
    <row r="17" spans="1:25" s="6" customFormat="1" ht="10.5" customHeight="1">
      <c r="A17" s="30" t="s">
        <v>31</v>
      </c>
      <c r="B17" s="31" t="s">
        <v>32</v>
      </c>
      <c r="C17" s="32">
        <v>107540</v>
      </c>
      <c r="D17" s="27">
        <v>-1314</v>
      </c>
      <c r="E17" s="65">
        <v>9376</v>
      </c>
      <c r="F17" s="65">
        <v>10690</v>
      </c>
      <c r="G17" s="27">
        <v>6655</v>
      </c>
      <c r="H17" s="65">
        <v>-507</v>
      </c>
      <c r="I17" s="65">
        <v>-203</v>
      </c>
      <c r="J17" s="65">
        <v>7365</v>
      </c>
      <c r="K17" s="27">
        <f t="shared" si="0"/>
        <v>-241</v>
      </c>
      <c r="L17" s="25">
        <v>112640</v>
      </c>
      <c r="M17" s="66">
        <v>4.7424214245862002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6" customFormat="1" ht="15.75" customHeight="1">
      <c r="A18" s="33" t="s">
        <v>33</v>
      </c>
      <c r="B18" s="34" t="s">
        <v>34</v>
      </c>
      <c r="C18" s="32">
        <v>104090</v>
      </c>
      <c r="D18" s="27">
        <v>375</v>
      </c>
      <c r="E18" s="65">
        <v>11133</v>
      </c>
      <c r="F18" s="65">
        <v>10758</v>
      </c>
      <c r="G18" s="27">
        <v>8637</v>
      </c>
      <c r="H18" s="65">
        <v>955</v>
      </c>
      <c r="I18" s="65">
        <v>1433</v>
      </c>
      <c r="J18" s="65">
        <v>6249</v>
      </c>
      <c r="K18" s="27">
        <f t="shared" si="0"/>
        <v>-54</v>
      </c>
      <c r="L18" s="25">
        <v>113048</v>
      </c>
      <c r="M18" s="66">
        <v>8.6060140263233738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6" customFormat="1" ht="10.5" customHeight="1">
      <c r="A19" s="33" t="s">
        <v>35</v>
      </c>
      <c r="B19" s="34" t="s">
        <v>36</v>
      </c>
      <c r="C19" s="32">
        <v>93810</v>
      </c>
      <c r="D19" s="27">
        <v>13</v>
      </c>
      <c r="E19" s="65">
        <v>8941</v>
      </c>
      <c r="F19" s="65">
        <v>8928</v>
      </c>
      <c r="G19" s="27">
        <v>7429</v>
      </c>
      <c r="H19" s="65">
        <v>-499</v>
      </c>
      <c r="I19" s="65">
        <v>-302</v>
      </c>
      <c r="J19" s="65">
        <v>8230</v>
      </c>
      <c r="K19" s="27">
        <f t="shared" si="0"/>
        <v>-294</v>
      </c>
      <c r="L19" s="25">
        <v>100958</v>
      </c>
      <c r="M19" s="66">
        <v>7.6196567530114052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6" customFormat="1" ht="10.5" customHeight="1">
      <c r="A20" s="33" t="s">
        <v>37</v>
      </c>
      <c r="B20" s="34" t="s">
        <v>38</v>
      </c>
      <c r="C20" s="32">
        <v>159380</v>
      </c>
      <c r="D20" s="27">
        <v>-127</v>
      </c>
      <c r="E20" s="65">
        <v>16521</v>
      </c>
      <c r="F20" s="65">
        <v>16648</v>
      </c>
      <c r="G20" s="27">
        <v>6986</v>
      </c>
      <c r="H20" s="65">
        <v>600</v>
      </c>
      <c r="I20" s="65">
        <v>1688</v>
      </c>
      <c r="J20" s="65">
        <v>4698</v>
      </c>
      <c r="K20" s="27">
        <f t="shared" si="0"/>
        <v>158</v>
      </c>
      <c r="L20" s="25">
        <v>166397</v>
      </c>
      <c r="M20" s="66">
        <v>4.4026854059480485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.5" customHeight="1">
      <c r="A21" s="30" t="s">
        <v>39</v>
      </c>
      <c r="B21" s="31" t="s">
        <v>40</v>
      </c>
      <c r="C21" s="32">
        <v>370330</v>
      </c>
      <c r="D21" s="27">
        <v>-2168</v>
      </c>
      <c r="E21" s="65">
        <v>37783</v>
      </c>
      <c r="F21" s="65">
        <v>39951</v>
      </c>
      <c r="G21" s="27">
        <v>9433</v>
      </c>
      <c r="H21" s="65">
        <v>3769</v>
      </c>
      <c r="I21" s="65">
        <v>4637</v>
      </c>
      <c r="J21" s="65">
        <v>1027</v>
      </c>
      <c r="K21" s="27">
        <f t="shared" si="0"/>
        <v>-83</v>
      </c>
      <c r="L21" s="25">
        <v>377512</v>
      </c>
      <c r="M21" s="66">
        <v>1.9393513893014338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6" customFormat="1" ht="10.5" customHeight="1">
      <c r="A22" s="30" t="s">
        <v>41</v>
      </c>
      <c r="B22" s="31" t="s">
        <v>42</v>
      </c>
      <c r="C22" s="32">
        <v>615070</v>
      </c>
      <c r="D22" s="27">
        <v>12312</v>
      </c>
      <c r="E22" s="65">
        <v>75334</v>
      </c>
      <c r="F22" s="65">
        <v>63022</v>
      </c>
      <c r="G22" s="27">
        <v>11666</v>
      </c>
      <c r="H22" s="65">
        <v>41354</v>
      </c>
      <c r="I22" s="65">
        <v>2913</v>
      </c>
      <c r="J22" s="65">
        <v>-32601</v>
      </c>
      <c r="K22" s="27">
        <f t="shared" si="0"/>
        <v>609</v>
      </c>
      <c r="L22" s="25">
        <v>639657</v>
      </c>
      <c r="M22" s="66">
        <v>3.9974311866941976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6" customFormat="1" ht="15.75" customHeight="1">
      <c r="A23" s="30" t="s">
        <v>43</v>
      </c>
      <c r="B23" s="31" t="s">
        <v>44</v>
      </c>
      <c r="C23" s="32">
        <v>234770</v>
      </c>
      <c r="D23" s="27">
        <v>-2910</v>
      </c>
      <c r="E23" s="65">
        <v>22170</v>
      </c>
      <c r="F23" s="65">
        <v>25080</v>
      </c>
      <c r="G23" s="27">
        <v>6981</v>
      </c>
      <c r="H23" s="65">
        <v>759</v>
      </c>
      <c r="I23" s="65">
        <v>7624</v>
      </c>
      <c r="J23" s="65">
        <v>-1402</v>
      </c>
      <c r="K23" s="27">
        <f t="shared" si="0"/>
        <v>-62</v>
      </c>
      <c r="L23" s="25">
        <v>238779</v>
      </c>
      <c r="M23" s="66">
        <v>1.7076287430250883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6" customFormat="1" ht="10.5" customHeight="1">
      <c r="A24" s="30" t="s">
        <v>45</v>
      </c>
      <c r="B24" s="31" t="s">
        <v>46</v>
      </c>
      <c r="C24" s="32">
        <v>79160</v>
      </c>
      <c r="D24" s="27">
        <v>-2667</v>
      </c>
      <c r="E24" s="65">
        <v>7119</v>
      </c>
      <c r="F24" s="65">
        <v>9786</v>
      </c>
      <c r="G24" s="27">
        <v>-141</v>
      </c>
      <c r="H24" s="65">
        <v>391</v>
      </c>
      <c r="I24" s="65">
        <v>873</v>
      </c>
      <c r="J24" s="65">
        <v>-1405</v>
      </c>
      <c r="K24" s="27">
        <f t="shared" si="0"/>
        <v>-180</v>
      </c>
      <c r="L24" s="25">
        <v>76172</v>
      </c>
      <c r="M24" s="66">
        <v>-3.7746336533602829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6" customFormat="1" ht="10.5" customHeight="1">
      <c r="A25" s="30" t="s">
        <v>47</v>
      </c>
      <c r="B25" s="31" t="s">
        <v>48</v>
      </c>
      <c r="C25" s="32">
        <v>88610</v>
      </c>
      <c r="D25" s="27">
        <v>2215</v>
      </c>
      <c r="E25" s="65">
        <v>11192</v>
      </c>
      <c r="F25" s="65">
        <v>8977</v>
      </c>
      <c r="G25" s="27">
        <v>9672</v>
      </c>
      <c r="H25" s="65">
        <v>60</v>
      </c>
      <c r="I25" s="65">
        <v>475</v>
      </c>
      <c r="J25" s="65">
        <v>9137</v>
      </c>
      <c r="K25" s="27">
        <f t="shared" si="0"/>
        <v>-87</v>
      </c>
      <c r="L25" s="25">
        <v>100410</v>
      </c>
      <c r="M25" s="66">
        <v>13.31678140164767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6" customFormat="1" ht="10.5" customHeight="1">
      <c r="A26" s="30" t="s">
        <v>49</v>
      </c>
      <c r="B26" s="31" t="s">
        <v>50</v>
      </c>
      <c r="C26" s="32">
        <v>96070</v>
      </c>
      <c r="D26" s="27">
        <v>-1048</v>
      </c>
      <c r="E26" s="65">
        <v>9225</v>
      </c>
      <c r="F26" s="65">
        <v>10273</v>
      </c>
      <c r="G26" s="27">
        <v>5352</v>
      </c>
      <c r="H26" s="65">
        <v>-656</v>
      </c>
      <c r="I26" s="65">
        <v>4217</v>
      </c>
      <c r="J26" s="65">
        <v>1791</v>
      </c>
      <c r="K26" s="27">
        <f t="shared" si="0"/>
        <v>-123</v>
      </c>
      <c r="L26" s="25">
        <v>100251</v>
      </c>
      <c r="M26" s="66">
        <v>4.3520349744977622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6" customFormat="1" ht="10.5" customHeight="1">
      <c r="A27" s="30" t="s">
        <v>51</v>
      </c>
      <c r="B27" s="31" t="s">
        <v>52</v>
      </c>
      <c r="C27" s="32">
        <v>26900</v>
      </c>
      <c r="D27" s="27">
        <v>-1303</v>
      </c>
      <c r="E27" s="65">
        <v>2227</v>
      </c>
      <c r="F27" s="65">
        <v>3530</v>
      </c>
      <c r="G27" s="27">
        <v>121</v>
      </c>
      <c r="H27" s="65">
        <v>-104</v>
      </c>
      <c r="I27" s="65">
        <v>813</v>
      </c>
      <c r="J27" s="65">
        <v>-588</v>
      </c>
      <c r="K27" s="27">
        <f t="shared" si="0"/>
        <v>-102</v>
      </c>
      <c r="L27" s="25">
        <v>25616</v>
      </c>
      <c r="M27" s="66">
        <v>-4.7732342007434942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6" customFormat="1" ht="15.75" customHeight="1">
      <c r="A28" s="33" t="s">
        <v>53</v>
      </c>
      <c r="B28" s="34" t="s">
        <v>54</v>
      </c>
      <c r="C28" s="32">
        <v>135890</v>
      </c>
      <c r="D28" s="27">
        <v>-3949</v>
      </c>
      <c r="E28" s="65">
        <v>12736</v>
      </c>
      <c r="F28" s="65">
        <v>16685</v>
      </c>
      <c r="G28" s="27">
        <v>1029</v>
      </c>
      <c r="H28" s="65">
        <v>-1205</v>
      </c>
      <c r="I28" s="65">
        <v>2294</v>
      </c>
      <c r="J28" s="65">
        <v>-60</v>
      </c>
      <c r="K28" s="27">
        <f t="shared" si="0"/>
        <v>53</v>
      </c>
      <c r="L28" s="25">
        <v>133023</v>
      </c>
      <c r="M28" s="66">
        <v>-2.1097946868790936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6" customFormat="1" ht="10.5" customHeight="1">
      <c r="A29" s="30" t="s">
        <v>55</v>
      </c>
      <c r="B29" s="31" t="s">
        <v>56</v>
      </c>
      <c r="C29" s="32">
        <v>339390</v>
      </c>
      <c r="D29" s="27">
        <v>-939</v>
      </c>
      <c r="E29" s="65">
        <v>36031</v>
      </c>
      <c r="F29" s="65">
        <v>36970</v>
      </c>
      <c r="G29" s="27">
        <v>3863</v>
      </c>
      <c r="H29" s="65">
        <v>-183</v>
      </c>
      <c r="I29" s="65">
        <v>1769</v>
      </c>
      <c r="J29" s="65">
        <v>2277</v>
      </c>
      <c r="K29" s="27">
        <f t="shared" si="0"/>
        <v>497</v>
      </c>
      <c r="L29" s="25">
        <v>342811</v>
      </c>
      <c r="M29" s="66">
        <v>1.0079849141106103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6" customFormat="1" ht="10.5" customHeight="1">
      <c r="A30" s="33" t="s">
        <v>57</v>
      </c>
      <c r="B30" s="34" t="s">
        <v>58</v>
      </c>
      <c r="C30" s="35">
        <v>21850</v>
      </c>
      <c r="D30" s="27">
        <v>-409</v>
      </c>
      <c r="E30" s="65">
        <v>1824</v>
      </c>
      <c r="F30" s="65">
        <v>2233</v>
      </c>
      <c r="G30" s="27">
        <v>617</v>
      </c>
      <c r="H30" s="65">
        <v>-152</v>
      </c>
      <c r="I30" s="65">
        <v>1218</v>
      </c>
      <c r="J30" s="65">
        <v>-449</v>
      </c>
      <c r="K30" s="27">
        <f t="shared" si="0"/>
        <v>-105</v>
      </c>
      <c r="L30" s="25">
        <v>21953</v>
      </c>
      <c r="M30" s="66">
        <v>0.47139588100686503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6" customFormat="1" ht="10.5" customHeight="1">
      <c r="A31" s="30" t="s">
        <v>121</v>
      </c>
      <c r="B31" s="31" t="s">
        <v>59</v>
      </c>
      <c r="C31" s="32">
        <v>150680</v>
      </c>
      <c r="D31" s="27">
        <v>-2902</v>
      </c>
      <c r="E31" s="65">
        <v>13297</v>
      </c>
      <c r="F31" s="65">
        <v>16199</v>
      </c>
      <c r="G31" s="27">
        <v>9866</v>
      </c>
      <c r="H31" s="65">
        <v>2722</v>
      </c>
      <c r="I31" s="65">
        <v>2946</v>
      </c>
      <c r="J31" s="65">
        <v>4198</v>
      </c>
      <c r="K31" s="27">
        <f t="shared" si="0"/>
        <v>-176</v>
      </c>
      <c r="L31" s="25">
        <v>157468</v>
      </c>
      <c r="M31" s="66">
        <v>4.5049110698168304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6" customFormat="1" ht="10.5" customHeight="1">
      <c r="A32" s="30" t="s">
        <v>60</v>
      </c>
      <c r="B32" s="31" t="s">
        <v>61</v>
      </c>
      <c r="C32" s="32">
        <v>175930</v>
      </c>
      <c r="D32" s="27">
        <v>-1962</v>
      </c>
      <c r="E32" s="65">
        <v>18171</v>
      </c>
      <c r="F32" s="65">
        <v>20133</v>
      </c>
      <c r="G32" s="27">
        <v>5471</v>
      </c>
      <c r="H32" s="65">
        <v>1396</v>
      </c>
      <c r="I32" s="65">
        <v>128</v>
      </c>
      <c r="J32" s="65">
        <v>3947</v>
      </c>
      <c r="K32" s="27">
        <f t="shared" si="0"/>
        <v>183</v>
      </c>
      <c r="L32" s="25">
        <v>179622</v>
      </c>
      <c r="M32" s="66">
        <v>2.0985619280395613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6" customFormat="1" ht="15.75" customHeight="1">
      <c r="A33" s="30" t="s">
        <v>62</v>
      </c>
      <c r="B33" s="31" t="s">
        <v>63</v>
      </c>
      <c r="C33" s="32">
        <v>114530</v>
      </c>
      <c r="D33" s="27">
        <v>-2509</v>
      </c>
      <c r="E33" s="65">
        <v>10763</v>
      </c>
      <c r="F33" s="65">
        <v>13272</v>
      </c>
      <c r="G33" s="27">
        <v>4769</v>
      </c>
      <c r="H33" s="65">
        <v>-950</v>
      </c>
      <c r="I33" s="65">
        <v>3814</v>
      </c>
      <c r="J33" s="65">
        <v>1905</v>
      </c>
      <c r="K33" s="27">
        <f t="shared" si="0"/>
        <v>-13</v>
      </c>
      <c r="L33" s="25">
        <v>116777</v>
      </c>
      <c r="M33" s="66">
        <v>1.9619313716930062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6" customFormat="1" ht="10.5" customHeight="1">
      <c r="A34" s="30" t="s">
        <v>64</v>
      </c>
      <c r="B34" s="31" t="s">
        <v>65</v>
      </c>
      <c r="C34" s="32">
        <v>23200</v>
      </c>
      <c r="D34" s="27">
        <v>202</v>
      </c>
      <c r="E34" s="65">
        <v>2467</v>
      </c>
      <c r="F34" s="65">
        <v>2265</v>
      </c>
      <c r="G34" s="27">
        <v>-76</v>
      </c>
      <c r="H34" s="65">
        <v>-46</v>
      </c>
      <c r="I34" s="65">
        <v>588</v>
      </c>
      <c r="J34" s="65">
        <v>-618</v>
      </c>
      <c r="K34" s="27">
        <f t="shared" si="0"/>
        <v>-91</v>
      </c>
      <c r="L34" s="25">
        <v>23235</v>
      </c>
      <c r="M34" s="66">
        <v>0.15086206896551724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6" customFormat="1" ht="10.5" customHeight="1">
      <c r="A35" s="30" t="s">
        <v>66</v>
      </c>
      <c r="B35" s="31" t="s">
        <v>67</v>
      </c>
      <c r="C35" s="32">
        <v>112470</v>
      </c>
      <c r="D35" s="27">
        <v>-5057</v>
      </c>
      <c r="E35" s="65">
        <v>9642</v>
      </c>
      <c r="F35" s="65">
        <v>14699</v>
      </c>
      <c r="G35" s="27">
        <v>4176</v>
      </c>
      <c r="H35" s="65">
        <v>-859</v>
      </c>
      <c r="I35" s="65">
        <v>2382</v>
      </c>
      <c r="J35" s="65">
        <v>2653</v>
      </c>
      <c r="K35" s="27">
        <f t="shared" si="0"/>
        <v>-117</v>
      </c>
      <c r="L35" s="25">
        <v>111472</v>
      </c>
      <c r="M35" s="66">
        <v>-0.88734773717435766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6" customFormat="1" ht="10.5" customHeight="1">
      <c r="A36" s="30" t="s">
        <v>68</v>
      </c>
      <c r="B36" s="31" t="s">
        <v>69</v>
      </c>
      <c r="C36" s="32">
        <v>317100</v>
      </c>
      <c r="D36" s="27">
        <v>-3358</v>
      </c>
      <c r="E36" s="65">
        <v>32419</v>
      </c>
      <c r="F36" s="65">
        <v>35777</v>
      </c>
      <c r="G36" s="27">
        <v>10676</v>
      </c>
      <c r="H36" s="65">
        <v>-1754</v>
      </c>
      <c r="I36" s="65">
        <v>1748</v>
      </c>
      <c r="J36" s="65">
        <v>10682</v>
      </c>
      <c r="K36" s="27">
        <f t="shared" si="0"/>
        <v>270</v>
      </c>
      <c r="L36" s="25">
        <v>324688</v>
      </c>
      <c r="M36" s="66">
        <v>2.3929359823399556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6" customFormat="1" ht="10.5" customHeight="1">
      <c r="A37" s="30" t="s">
        <v>70</v>
      </c>
      <c r="B37" s="31" t="s">
        <v>71</v>
      </c>
      <c r="C37" s="32">
        <v>93750</v>
      </c>
      <c r="D37" s="27">
        <v>-584</v>
      </c>
      <c r="E37" s="65">
        <v>8507</v>
      </c>
      <c r="F37" s="65">
        <v>9091</v>
      </c>
      <c r="G37" s="27">
        <v>5012</v>
      </c>
      <c r="H37" s="65">
        <v>1991</v>
      </c>
      <c r="I37" s="65">
        <v>2595</v>
      </c>
      <c r="J37" s="65">
        <v>426</v>
      </c>
      <c r="K37" s="27">
        <f t="shared" si="0"/>
        <v>-220</v>
      </c>
      <c r="L37" s="25">
        <v>97958</v>
      </c>
      <c r="M37" s="66">
        <v>4.4885333333333328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6" customFormat="1" ht="15.75" customHeight="1">
      <c r="A38" s="30" t="s">
        <v>72</v>
      </c>
      <c r="B38" s="31" t="s">
        <v>73</v>
      </c>
      <c r="C38" s="32">
        <v>89860</v>
      </c>
      <c r="D38" s="27">
        <v>-1196</v>
      </c>
      <c r="E38" s="65">
        <v>9526</v>
      </c>
      <c r="F38" s="65">
        <v>10722</v>
      </c>
      <c r="G38" s="27">
        <v>628</v>
      </c>
      <c r="H38" s="65">
        <v>-53</v>
      </c>
      <c r="I38" s="65">
        <v>736</v>
      </c>
      <c r="J38" s="65">
        <v>-55</v>
      </c>
      <c r="K38" s="27">
        <f t="shared" si="0"/>
        <v>-86</v>
      </c>
      <c r="L38" s="25">
        <v>89206</v>
      </c>
      <c r="M38" s="66">
        <v>-0.72779879813042514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6" customFormat="1" ht="10.5" customHeight="1">
      <c r="A39" s="30" t="s">
        <v>74</v>
      </c>
      <c r="B39" s="31" t="s">
        <v>75</v>
      </c>
      <c r="C39" s="32">
        <v>180130</v>
      </c>
      <c r="D39" s="27">
        <v>4035</v>
      </c>
      <c r="E39" s="65">
        <v>20309</v>
      </c>
      <c r="F39" s="65">
        <v>16274</v>
      </c>
      <c r="G39" s="27">
        <v>7498</v>
      </c>
      <c r="H39" s="65">
        <v>2287</v>
      </c>
      <c r="I39" s="65">
        <v>1217</v>
      </c>
      <c r="J39" s="65">
        <v>3994</v>
      </c>
      <c r="K39" s="27">
        <f t="shared" si="0"/>
        <v>316</v>
      </c>
      <c r="L39" s="25">
        <v>191979</v>
      </c>
      <c r="M39" s="66">
        <v>6.578026980514073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6" customFormat="1" ht="17.25" customHeight="1">
      <c r="A40" s="36" t="s">
        <v>76</v>
      </c>
      <c r="B40" s="37"/>
      <c r="C40" s="32"/>
      <c r="D40" s="27"/>
      <c r="E40" s="27"/>
      <c r="F40" s="27"/>
      <c r="G40" s="27"/>
      <c r="H40" s="27"/>
      <c r="J40" s="27"/>
      <c r="K40" s="27"/>
      <c r="L40" s="28"/>
      <c r="M40" s="2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6" customFormat="1" ht="10.5" customHeight="1">
      <c r="A41" s="38" t="s">
        <v>122</v>
      </c>
      <c r="B41" s="39" t="s">
        <v>77</v>
      </c>
      <c r="C41" s="24">
        <v>370560</v>
      </c>
      <c r="D41" s="27">
        <v>-10422</v>
      </c>
      <c r="E41" s="65">
        <v>35162</v>
      </c>
      <c r="F41" s="65">
        <v>45584</v>
      </c>
      <c r="G41" s="27">
        <v>6359</v>
      </c>
      <c r="H41" s="65">
        <v>-3198</v>
      </c>
      <c r="I41" s="65">
        <v>6160</v>
      </c>
      <c r="J41" s="65">
        <v>3397</v>
      </c>
      <c r="K41" s="27">
        <f t="shared" si="0"/>
        <v>15</v>
      </c>
      <c r="L41" s="25">
        <v>366512</v>
      </c>
      <c r="M41" s="66">
        <v>-1.0924006908462867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6" customFormat="1" ht="10.5" customHeight="1">
      <c r="A42" s="38" t="s">
        <v>78</v>
      </c>
      <c r="B42" s="39" t="s">
        <v>79</v>
      </c>
      <c r="C42" s="32">
        <v>114530</v>
      </c>
      <c r="D42" s="27">
        <v>-2509</v>
      </c>
      <c r="E42" s="65">
        <v>10763</v>
      </c>
      <c r="F42" s="65">
        <v>13272</v>
      </c>
      <c r="G42" s="27">
        <v>4769</v>
      </c>
      <c r="H42" s="65">
        <v>-950</v>
      </c>
      <c r="I42" s="65">
        <v>3814</v>
      </c>
      <c r="J42" s="65">
        <v>1905</v>
      </c>
      <c r="K42" s="27">
        <f t="shared" si="0"/>
        <v>-13</v>
      </c>
      <c r="L42" s="25">
        <v>116777</v>
      </c>
      <c r="M42" s="66">
        <v>1.9619313716930062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6" customFormat="1" ht="10.5" customHeight="1">
      <c r="A43" s="38" t="s">
        <v>120</v>
      </c>
      <c r="B43" s="39" t="s">
        <v>80</v>
      </c>
      <c r="C43" s="32">
        <v>149520</v>
      </c>
      <c r="D43" s="27">
        <v>-6324</v>
      </c>
      <c r="E43" s="65">
        <v>12849</v>
      </c>
      <c r="F43" s="65">
        <v>19173</v>
      </c>
      <c r="G43" s="27">
        <v>4059</v>
      </c>
      <c r="H43" s="65">
        <v>-1806</v>
      </c>
      <c r="I43" s="65">
        <v>6895</v>
      </c>
      <c r="J43" s="65">
        <v>-1030</v>
      </c>
      <c r="K43" s="27">
        <f t="shared" si="0"/>
        <v>-21</v>
      </c>
      <c r="L43" s="25">
        <v>147234</v>
      </c>
      <c r="M43" s="66">
        <v>-1.528892455858748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6" customFormat="1" ht="10.5" customHeight="1">
      <c r="A44" s="38" t="s">
        <v>39</v>
      </c>
      <c r="B44" s="39" t="s">
        <v>81</v>
      </c>
      <c r="C44" s="32">
        <v>370330</v>
      </c>
      <c r="D44" s="27">
        <v>-2168</v>
      </c>
      <c r="E44" s="65">
        <v>37783</v>
      </c>
      <c r="F44" s="65">
        <v>39951</v>
      </c>
      <c r="G44" s="27">
        <v>9433</v>
      </c>
      <c r="H44" s="65">
        <v>3769</v>
      </c>
      <c r="I44" s="65">
        <v>4637</v>
      </c>
      <c r="J44" s="65">
        <v>1027</v>
      </c>
      <c r="K44" s="27">
        <f t="shared" si="0"/>
        <v>-83</v>
      </c>
      <c r="L44" s="25">
        <v>377512</v>
      </c>
      <c r="M44" s="66">
        <v>1.9393513893014338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6" customFormat="1" ht="10.5" customHeight="1">
      <c r="A45" s="38" t="s">
        <v>82</v>
      </c>
      <c r="B45" s="39" t="s">
        <v>83</v>
      </c>
      <c r="C45" s="32">
        <v>304480</v>
      </c>
      <c r="D45" s="27">
        <v>-821</v>
      </c>
      <c r="E45" s="65">
        <v>30453</v>
      </c>
      <c r="F45" s="65">
        <v>31274</v>
      </c>
      <c r="G45" s="27">
        <v>12316</v>
      </c>
      <c r="H45" s="65">
        <v>2721</v>
      </c>
      <c r="I45" s="65">
        <v>5108</v>
      </c>
      <c r="J45" s="65">
        <v>4487</v>
      </c>
      <c r="K45" s="27">
        <f t="shared" si="0"/>
        <v>-127</v>
      </c>
      <c r="L45" s="25">
        <v>315848</v>
      </c>
      <c r="M45" s="66">
        <v>3.7335785601681555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6" customFormat="1" ht="15.75" customHeight="1">
      <c r="A46" s="38" t="s">
        <v>84</v>
      </c>
      <c r="B46" s="39" t="s">
        <v>85</v>
      </c>
      <c r="C46" s="32">
        <v>588100</v>
      </c>
      <c r="D46" s="27">
        <v>7289</v>
      </c>
      <c r="E46" s="65">
        <v>63000</v>
      </c>
      <c r="F46" s="65">
        <v>55711</v>
      </c>
      <c r="G46" s="27">
        <v>22588</v>
      </c>
      <c r="H46" s="65">
        <v>18495</v>
      </c>
      <c r="I46" s="65">
        <v>8275</v>
      </c>
      <c r="J46" s="65">
        <v>-4182</v>
      </c>
      <c r="K46" s="27">
        <f t="shared" si="0"/>
        <v>222</v>
      </c>
      <c r="L46" s="25">
        <v>618199</v>
      </c>
      <c r="M46" s="66">
        <v>5.1180071416425772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6" customFormat="1" ht="10.5" customHeight="1">
      <c r="A47" s="38" t="s">
        <v>123</v>
      </c>
      <c r="B47" s="39" t="s">
        <v>86</v>
      </c>
      <c r="C47" s="32">
        <v>1161370</v>
      </c>
      <c r="D47" s="27">
        <v>5186</v>
      </c>
      <c r="E47" s="65">
        <v>128467</v>
      </c>
      <c r="F47" s="65">
        <v>123281</v>
      </c>
      <c r="G47" s="27">
        <v>31708</v>
      </c>
      <c r="H47" s="65">
        <v>42082</v>
      </c>
      <c r="I47" s="65">
        <v>4145</v>
      </c>
      <c r="J47" s="65">
        <v>-14519</v>
      </c>
      <c r="K47" s="27">
        <f t="shared" si="0"/>
        <v>-9</v>
      </c>
      <c r="L47" s="25">
        <v>1198255</v>
      </c>
      <c r="M47" s="66">
        <v>3.1759904251013888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6" customFormat="1" ht="10.5" customHeight="1">
      <c r="A48" s="38" t="s">
        <v>43</v>
      </c>
      <c r="B48" s="39" t="s">
        <v>87</v>
      </c>
      <c r="C48" s="32">
        <v>321900</v>
      </c>
      <c r="D48" s="27">
        <v>-6982</v>
      </c>
      <c r="E48" s="65">
        <v>28990</v>
      </c>
      <c r="F48" s="65">
        <v>35972</v>
      </c>
      <c r="G48" s="27">
        <v>8229</v>
      </c>
      <c r="H48" s="65">
        <v>-151</v>
      </c>
      <c r="I48" s="65">
        <v>12050</v>
      </c>
      <c r="J48" s="65">
        <v>-3670</v>
      </c>
      <c r="K48" s="27">
        <f t="shared" si="0"/>
        <v>-198</v>
      </c>
      <c r="L48" s="25">
        <v>322949</v>
      </c>
      <c r="M48" s="66">
        <v>0.32587760173967073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17" s="7" customFormat="1" ht="10.5" customHeight="1">
      <c r="A49" s="38" t="s">
        <v>88</v>
      </c>
      <c r="B49" s="39" t="s">
        <v>89</v>
      </c>
      <c r="C49" s="32">
        <v>656490</v>
      </c>
      <c r="D49" s="27">
        <v>-4297</v>
      </c>
      <c r="E49" s="65">
        <v>68450</v>
      </c>
      <c r="F49" s="65">
        <v>72747</v>
      </c>
      <c r="G49" s="27">
        <v>14539</v>
      </c>
      <c r="H49" s="65">
        <v>-1937</v>
      </c>
      <c r="I49" s="65">
        <v>3517</v>
      </c>
      <c r="J49" s="65">
        <v>12959</v>
      </c>
      <c r="K49" s="27">
        <f t="shared" si="0"/>
        <v>767</v>
      </c>
      <c r="L49" s="25">
        <v>667499</v>
      </c>
      <c r="M49" s="66">
        <v>1.6769486206949076</v>
      </c>
    </row>
    <row r="50" spans="1:17" s="7" customFormat="1" ht="10.5" customHeight="1">
      <c r="A50" s="38" t="s">
        <v>90</v>
      </c>
      <c r="B50" s="39" t="s">
        <v>91</v>
      </c>
      <c r="C50" s="32">
        <v>880000</v>
      </c>
      <c r="D50" s="27">
        <v>19405</v>
      </c>
      <c r="E50" s="65">
        <v>98144</v>
      </c>
      <c r="F50" s="65">
        <v>78739</v>
      </c>
      <c r="G50" s="27">
        <v>52345</v>
      </c>
      <c r="H50" s="65">
        <v>40774</v>
      </c>
      <c r="I50" s="65">
        <v>13801</v>
      </c>
      <c r="J50" s="65">
        <v>-2230</v>
      </c>
      <c r="K50" s="27">
        <f t="shared" si="0"/>
        <v>131</v>
      </c>
      <c r="L50" s="25">
        <v>951881</v>
      </c>
      <c r="M50" s="66">
        <v>8.1682954545454542</v>
      </c>
    </row>
    <row r="51" spans="1:17" s="7" customFormat="1" ht="15.75" customHeight="1">
      <c r="A51" s="38" t="s">
        <v>92</v>
      </c>
      <c r="B51" s="39" t="s">
        <v>93</v>
      </c>
      <c r="C51" s="32">
        <v>21850</v>
      </c>
      <c r="D51" s="27">
        <v>-409</v>
      </c>
      <c r="E51" s="65">
        <v>1824</v>
      </c>
      <c r="F51" s="65">
        <v>2233</v>
      </c>
      <c r="G51" s="27">
        <v>617</v>
      </c>
      <c r="H51" s="65">
        <v>-152</v>
      </c>
      <c r="I51" s="65">
        <v>1218</v>
      </c>
      <c r="J51" s="65">
        <v>-449</v>
      </c>
      <c r="K51" s="27">
        <f t="shared" si="0"/>
        <v>-105</v>
      </c>
      <c r="L51" s="25">
        <v>21953</v>
      </c>
      <c r="M51" s="66">
        <v>0.47139588100686503</v>
      </c>
    </row>
    <row r="52" spans="1:17" s="7" customFormat="1" ht="10.5" customHeight="1">
      <c r="A52" s="38" t="s">
        <v>94</v>
      </c>
      <c r="B52" s="39" t="s">
        <v>95</v>
      </c>
      <c r="C52" s="32">
        <v>23200</v>
      </c>
      <c r="D52" s="27">
        <v>202</v>
      </c>
      <c r="E52" s="65">
        <v>2467</v>
      </c>
      <c r="F52" s="65">
        <v>2265</v>
      </c>
      <c r="G52" s="27">
        <v>-76</v>
      </c>
      <c r="H52" s="65">
        <v>-46</v>
      </c>
      <c r="I52" s="65">
        <v>588</v>
      </c>
      <c r="J52" s="65">
        <v>-618</v>
      </c>
      <c r="K52" s="27">
        <f t="shared" si="0"/>
        <v>-91</v>
      </c>
      <c r="L52" s="25">
        <v>23235</v>
      </c>
      <c r="M52" s="66">
        <v>0.15086206896551724</v>
      </c>
    </row>
    <row r="53" spans="1:17" s="7" customFormat="1" ht="10.5" customHeight="1">
      <c r="A53" s="38" t="s">
        <v>96</v>
      </c>
      <c r="B53" s="39" t="s">
        <v>97</v>
      </c>
      <c r="C53" s="32">
        <v>415470</v>
      </c>
      <c r="D53" s="27">
        <v>-5290</v>
      </c>
      <c r="E53" s="65">
        <v>40653</v>
      </c>
      <c r="F53" s="65">
        <v>45943</v>
      </c>
      <c r="G53" s="27">
        <v>15558</v>
      </c>
      <c r="H53" s="65">
        <v>7148</v>
      </c>
      <c r="I53" s="65">
        <v>4899</v>
      </c>
      <c r="J53" s="65">
        <v>3511</v>
      </c>
      <c r="K53" s="27">
        <f t="shared" si="0"/>
        <v>-386</v>
      </c>
      <c r="L53" s="25">
        <v>425352</v>
      </c>
      <c r="M53" s="66">
        <v>2.3785110838327674</v>
      </c>
    </row>
    <row r="54" spans="1:17" s="7" customFormat="1" ht="10.5" customHeight="1">
      <c r="A54" s="38" t="s">
        <v>98</v>
      </c>
      <c r="B54" s="39" t="s">
        <v>99</v>
      </c>
      <c r="C54" s="32">
        <v>26900</v>
      </c>
      <c r="D54" s="27">
        <v>-1303</v>
      </c>
      <c r="E54" s="65">
        <v>2227</v>
      </c>
      <c r="F54" s="65">
        <v>3530</v>
      </c>
      <c r="G54" s="27">
        <v>121</v>
      </c>
      <c r="H54" s="65">
        <v>-104</v>
      </c>
      <c r="I54" s="65">
        <v>813</v>
      </c>
      <c r="J54" s="65">
        <v>-588</v>
      </c>
      <c r="K54" s="27">
        <f t="shared" si="0"/>
        <v>-102</v>
      </c>
      <c r="L54" s="25">
        <v>25616</v>
      </c>
      <c r="M54" s="66">
        <v>-4.7732342007434942</v>
      </c>
    </row>
    <row r="55" spans="1:17" s="7" customFormat="1" ht="17.25" customHeight="1">
      <c r="A55" s="36" t="s">
        <v>100</v>
      </c>
      <c r="B55" s="37"/>
      <c r="C55" s="32"/>
      <c r="D55" s="27"/>
      <c r="E55" s="27"/>
      <c r="F55" s="27"/>
      <c r="G55" s="27"/>
      <c r="H55" s="27"/>
      <c r="I55" s="6"/>
      <c r="J55" s="27"/>
      <c r="K55" s="27"/>
      <c r="L55" s="28"/>
      <c r="M55" s="29"/>
    </row>
    <row r="56" spans="1:17" s="7" customFormat="1" ht="10.5" customHeight="1">
      <c r="A56" s="38" t="s">
        <v>124</v>
      </c>
      <c r="B56" s="39" t="s">
        <v>101</v>
      </c>
      <c r="C56" s="32">
        <v>488611</v>
      </c>
      <c r="D56" s="27">
        <v>8498</v>
      </c>
      <c r="E56" s="65">
        <v>53574</v>
      </c>
      <c r="F56" s="65">
        <v>45076</v>
      </c>
      <c r="G56" s="27">
        <v>17087</v>
      </c>
      <c r="H56" s="65">
        <v>19072</v>
      </c>
      <c r="I56" s="65">
        <v>3878</v>
      </c>
      <c r="J56" s="65">
        <v>-5863</v>
      </c>
      <c r="K56" s="27">
        <f t="shared" si="0"/>
        <v>366</v>
      </c>
      <c r="L56" s="25">
        <v>514562</v>
      </c>
      <c r="M56" s="66">
        <v>5.3111780127749881</v>
      </c>
    </row>
    <row r="57" spans="1:17" s="7" customFormat="1" ht="10.5" customHeight="1">
      <c r="A57" s="38" t="s">
        <v>102</v>
      </c>
      <c r="B57" s="39" t="s">
        <v>103</v>
      </c>
      <c r="C57" s="32">
        <v>1814853</v>
      </c>
      <c r="D57" s="27">
        <v>1099</v>
      </c>
      <c r="E57" s="65">
        <v>196851</v>
      </c>
      <c r="F57" s="65">
        <v>195752</v>
      </c>
      <c r="G57" s="27">
        <v>46196</v>
      </c>
      <c r="H57" s="65">
        <v>40143</v>
      </c>
      <c r="I57" s="65">
        <v>7516</v>
      </c>
      <c r="J57" s="65">
        <v>-1463</v>
      </c>
      <c r="K57" s="27">
        <f t="shared" si="0"/>
        <v>774</v>
      </c>
      <c r="L57" s="25">
        <v>1862922</v>
      </c>
      <c r="M57" s="66">
        <v>2.6486442703623929</v>
      </c>
    </row>
    <row r="58" spans="1:17" s="7" customFormat="1" ht="10.5" customHeight="1">
      <c r="A58" s="38" t="s">
        <v>104</v>
      </c>
      <c r="B58" s="39" t="s">
        <v>105</v>
      </c>
      <c r="C58" s="32">
        <v>1287137</v>
      </c>
      <c r="D58" s="27">
        <v>16878</v>
      </c>
      <c r="E58" s="65">
        <v>140679</v>
      </c>
      <c r="F58" s="65">
        <v>123801</v>
      </c>
      <c r="G58" s="27">
        <v>63420</v>
      </c>
      <c r="H58" s="65">
        <v>40620</v>
      </c>
      <c r="I58" s="65">
        <v>21684</v>
      </c>
      <c r="J58" s="65">
        <v>1116</v>
      </c>
      <c r="K58" s="27">
        <f t="shared" si="0"/>
        <v>243</v>
      </c>
      <c r="L58" s="25">
        <v>1367678</v>
      </c>
      <c r="M58" s="66">
        <v>6.2573758659723087</v>
      </c>
    </row>
    <row r="59" spans="1:17" s="7" customFormat="1" ht="10.5" customHeight="1">
      <c r="A59" s="38" t="s">
        <v>106</v>
      </c>
      <c r="B59" s="39" t="s">
        <v>107</v>
      </c>
      <c r="C59" s="32">
        <v>492309</v>
      </c>
      <c r="D59" s="27">
        <v>-7412</v>
      </c>
      <c r="E59" s="65">
        <v>46664</v>
      </c>
      <c r="F59" s="65">
        <v>54076</v>
      </c>
      <c r="G59" s="27">
        <v>18770</v>
      </c>
      <c r="H59" s="65">
        <v>10114</v>
      </c>
      <c r="I59" s="65">
        <v>5406</v>
      </c>
      <c r="J59" s="65">
        <v>3250</v>
      </c>
      <c r="K59" s="27">
        <f t="shared" si="0"/>
        <v>-597</v>
      </c>
      <c r="L59" s="25">
        <v>503070</v>
      </c>
      <c r="M59" s="66">
        <v>2.1858223189094654</v>
      </c>
    </row>
    <row r="60" spans="1:17" s="7" customFormat="1" ht="16.5" customHeight="1">
      <c r="A60" s="36" t="s">
        <v>108</v>
      </c>
      <c r="B60" s="37"/>
      <c r="C60" s="40"/>
      <c r="D60" s="27"/>
      <c r="E60" s="27"/>
      <c r="F60" s="27"/>
      <c r="G60" s="27"/>
      <c r="H60" s="27"/>
      <c r="I60" s="6"/>
      <c r="J60" s="27"/>
      <c r="K60" s="27"/>
      <c r="L60" s="28"/>
      <c r="M60" s="29"/>
    </row>
    <row r="61" spans="1:17" s="7" customFormat="1" ht="11.25" customHeight="1">
      <c r="A61" s="30" t="s">
        <v>117</v>
      </c>
      <c r="B61" s="31" t="s">
        <v>109</v>
      </c>
      <c r="C61" s="32">
        <v>19006</v>
      </c>
      <c r="D61" s="27">
        <v>-552</v>
      </c>
      <c r="E61" s="65">
        <v>1249</v>
      </c>
      <c r="F61" s="65">
        <v>1801</v>
      </c>
      <c r="G61" s="27">
        <v>537</v>
      </c>
      <c r="H61" s="65">
        <v>262</v>
      </c>
      <c r="I61" s="65">
        <v>1166</v>
      </c>
      <c r="J61" s="65">
        <v>-891</v>
      </c>
      <c r="K61" s="27">
        <f t="shared" si="0"/>
        <v>-87</v>
      </c>
      <c r="L61" s="25">
        <v>18904</v>
      </c>
      <c r="M61" s="66">
        <v>-0.53667262969588547</v>
      </c>
    </row>
    <row r="62" spans="1:17" s="7" customFormat="1" ht="11.25" customHeight="1">
      <c r="A62" s="41" t="s">
        <v>118</v>
      </c>
      <c r="B62" s="42" t="s">
        <v>110</v>
      </c>
      <c r="C62" s="43">
        <v>14917</v>
      </c>
      <c r="D62" s="44">
        <v>-796</v>
      </c>
      <c r="E62" s="67">
        <v>681</v>
      </c>
      <c r="F62" s="67">
        <v>1477</v>
      </c>
      <c r="G62" s="44">
        <v>-215</v>
      </c>
      <c r="H62" s="67">
        <v>2</v>
      </c>
      <c r="I62" s="67">
        <v>899</v>
      </c>
      <c r="J62" s="67">
        <v>-1116</v>
      </c>
      <c r="K62" s="44">
        <f t="shared" si="0"/>
        <v>-104</v>
      </c>
      <c r="L62" s="68">
        <v>13802</v>
      </c>
      <c r="M62" s="69">
        <v>-7.4746933029429519</v>
      </c>
    </row>
    <row r="63" spans="1:17" s="7" customFormat="1" ht="15.75" customHeight="1">
      <c r="A63" s="30"/>
      <c r="B63" s="45"/>
      <c r="C63" s="46"/>
      <c r="D63" s="47"/>
      <c r="E63" s="47"/>
      <c r="F63" s="47"/>
      <c r="G63" s="47"/>
      <c r="H63" s="47"/>
      <c r="I63" s="47"/>
      <c r="J63" s="47"/>
      <c r="K63" s="47"/>
      <c r="L63" s="46"/>
      <c r="M63" s="48"/>
    </row>
    <row r="64" spans="1:17" s="53" customFormat="1" ht="11.25">
      <c r="A64" s="49" t="s">
        <v>111</v>
      </c>
      <c r="B64" s="50"/>
      <c r="C64" s="49"/>
      <c r="D64" s="51"/>
      <c r="E64" s="51"/>
      <c r="F64" s="51"/>
      <c r="G64" s="51"/>
      <c r="H64" s="51"/>
      <c r="I64" s="51"/>
      <c r="J64" s="51"/>
      <c r="K64" s="51"/>
      <c r="L64" s="52"/>
      <c r="N64" s="51"/>
      <c r="O64" s="51"/>
      <c r="P64" s="51"/>
      <c r="Q64" s="51"/>
    </row>
    <row r="65" spans="1:17" s="53" customFormat="1" ht="12" customHeight="1">
      <c r="A65" s="71" t="str">
        <f>"'Other changes' includes changes in the prisoner and armed forces populations and as a result of constraining to the National Population Projections for Scotland, and do not apply at Scotland level."</f>
        <v>'Other changes' includes changes in the prisoner and armed forces populations and as a result of constraining to the National Population Projections for Scotland, and do not apply at Scotland level.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56"/>
      <c r="M65" s="56"/>
      <c r="N65" s="55"/>
      <c r="O65" s="56"/>
      <c r="P65" s="56"/>
      <c r="Q65" s="56"/>
    </row>
    <row r="66" spans="1:17" s="53" customFormat="1" ht="12" customHeight="1">
      <c r="A66" s="84"/>
      <c r="B66" s="84"/>
      <c r="C66" s="84"/>
      <c r="D66" s="56"/>
      <c r="E66" s="56"/>
      <c r="F66" s="56"/>
      <c r="G66" s="56"/>
      <c r="H66" s="56"/>
      <c r="I66" s="56"/>
      <c r="J66" s="62"/>
      <c r="K66" s="56"/>
      <c r="L66" s="54"/>
    </row>
    <row r="67" spans="1:17" s="53" customFormat="1" ht="11.25">
      <c r="A67" s="70" t="s">
        <v>112</v>
      </c>
      <c r="B67" s="70"/>
      <c r="C67" s="70"/>
      <c r="D67" s="57"/>
      <c r="E67" s="57"/>
      <c r="F67" s="57"/>
      <c r="G67" s="57"/>
      <c r="H67" s="57"/>
      <c r="I67" s="57"/>
      <c r="J67" s="57"/>
      <c r="K67" s="57"/>
      <c r="L67" s="54"/>
    </row>
  </sheetData>
  <mergeCells count="10">
    <mergeCell ref="A1:H1"/>
    <mergeCell ref="L1:M1"/>
    <mergeCell ref="A3:A4"/>
    <mergeCell ref="C3:M3"/>
    <mergeCell ref="A66:C66"/>
    <mergeCell ref="A67:C67"/>
    <mergeCell ref="A65:K65"/>
    <mergeCell ref="E4:F4"/>
    <mergeCell ref="K4:K5"/>
    <mergeCell ref="H4:J4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A20807093</value>
    </field>
    <field name="Objective-Title">
      <value order="0">Sub-national population projections - 2016-based - publication - OFFICIAL SENSITIVE UNTIL 0930 28 March 2018 - Additional tables</value>
    </field>
    <field name="Objective-Description">
      <value order="0"/>
    </field>
    <field name="Objective-CreationStamp">
      <value order="0">2018-04-04T15:08:40Z</value>
    </field>
    <field name="Objective-IsApproved">
      <value order="0">false</value>
    </field>
    <field name="Objective-IsPublished">
      <value order="0">true</value>
    </field>
    <field name="Objective-DatePublished">
      <value order="0">2018-04-20T11:02:32Z</value>
    </field>
    <field name="Objective-ModificationStamp">
      <value order="0">2018-04-20T11:02:32Z</value>
    </field>
    <field name="Objective-Owner">
      <value order="0">Howes, William W (U440936)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Sub-National Population Projections 2016-based: Pre-publication: 2016-2021</value>
    </field>
    <field name="Objective-Parent">
      <value order="0">National Records of Scotland (NRS): Population and Migration Statistics: Sub-National Population Projections 2016-based: Pre-publication: 2016-2021</value>
    </field>
    <field name="Objective-State">
      <value order="0">Published</value>
    </field>
    <field name="Objective-VersionId">
      <value order="0">vA29186564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qA613982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dcterms:created xsi:type="dcterms:W3CDTF">2018-03-21T13:57:32Z</dcterms:created>
  <dcterms:modified xsi:type="dcterms:W3CDTF">2018-04-23T10:56:41Z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A20807093</vt:lpwstr>
  </property>
  <property fmtid="{D5CDD505-2E9C-101B-9397-08002B2CF9AE}" pid="4" name="Objective-Title">
    <vt:lpwstr>Sub-national population projections - 2016-based - publication - OFFICIAL SENSITIVE UNTIL 0930 28 March 2018 - Additional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2018-04-04T15:08:40Z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2018-04-20T11:02:32Z</vt:filetime>
  </property>
  <property fmtid="{D5CDD505-2E9C-101B-9397-08002B2CF9AE}" pid="10" name="Objective-ModificationStamp">
    <vt:filetime>2018-04-20T11:02:32Z</vt:filetime>
  </property>
  <property fmtid="{D5CDD505-2E9C-101B-9397-08002B2CF9AE}" pid="11" name="Objective-Owner">
    <vt:lpwstr>Howes, William W (U440936)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Sub-National Population Projections 2016-bas</vt:lpwstr>
  </property>
  <property fmtid="{D5CDD505-2E9C-101B-9397-08002B2CF9AE}" pid="13" name="Objective-Parent">
    <vt:lpwstr>National Records of Scotland (NRS): Population and Migration Statistics: Sub-National Population Projections 2016-based: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vA29186564</vt:lpwstr>
  </property>
  <property fmtid="{D5CDD505-2E9C-101B-9397-08002B2CF9AE}" pid="16" name="Objective-Version">
    <vt:lpwstr>3.0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qA613982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