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u443992\Documents\OFFLINE\Summary Tables\Summary Tables\"/>
    </mc:Choice>
  </mc:AlternateContent>
  <bookViews>
    <workbookView xWindow="0" yWindow="0" windowWidth="20496" windowHeight="6720"/>
  </bookViews>
  <sheets>
    <sheet name="Persons" sheetId="7" r:id="rId1"/>
    <sheet name="Females" sheetId="8" r:id="rId2"/>
    <sheet name="Males" sheetId="9" r:id="rId3"/>
  </sheets>
  <calcPr calcId="162913"/>
</workbook>
</file>

<file path=xl/calcChain.xml><?xml version="1.0" encoding="utf-8"?>
<calcChain xmlns="http://schemas.openxmlformats.org/spreadsheetml/2006/main">
  <c r="AA98" i="9" l="1"/>
  <c r="Z98" i="9"/>
  <c r="Y98" i="9"/>
  <c r="X98" i="9"/>
  <c r="W98" i="9"/>
  <c r="V98" i="9"/>
  <c r="U98" i="9"/>
  <c r="T98" i="9"/>
  <c r="S98" i="9"/>
  <c r="R98" i="9"/>
  <c r="Q98" i="9"/>
  <c r="P98" i="9"/>
  <c r="O98" i="9"/>
  <c r="N98" i="9"/>
  <c r="M98" i="9"/>
  <c r="L98" i="9"/>
  <c r="K98" i="9"/>
  <c r="J98" i="9"/>
  <c r="I98" i="9"/>
  <c r="H98" i="9"/>
  <c r="G98" i="9"/>
  <c r="F98" i="9"/>
  <c r="E98" i="9"/>
  <c r="D98" i="9"/>
  <c r="C98" i="9"/>
  <c r="B98" i="9"/>
  <c r="AA97" i="9"/>
  <c r="AA99" i="9" s="1"/>
  <c r="Z97" i="9"/>
  <c r="Y97" i="9"/>
  <c r="Y99" i="9" s="1"/>
  <c r="X97" i="9"/>
  <c r="X99" i="9" s="1"/>
  <c r="W97" i="9"/>
  <c r="W99" i="9" s="1"/>
  <c r="V97" i="9"/>
  <c r="U97" i="9"/>
  <c r="U99" i="9" s="1"/>
  <c r="T97" i="9"/>
  <c r="T99" i="9" s="1"/>
  <c r="S97" i="9"/>
  <c r="S99" i="9" s="1"/>
  <c r="R97" i="9"/>
  <c r="Q97" i="9"/>
  <c r="Q99" i="9" s="1"/>
  <c r="P97" i="9"/>
  <c r="P99" i="9" s="1"/>
  <c r="O97" i="9"/>
  <c r="O99" i="9" s="1"/>
  <c r="N97" i="9"/>
  <c r="M97" i="9"/>
  <c r="M99" i="9" s="1"/>
  <c r="L97" i="9"/>
  <c r="L99" i="9" s="1"/>
  <c r="K97" i="9"/>
  <c r="K99" i="9" s="1"/>
  <c r="J97" i="9"/>
  <c r="I97" i="9"/>
  <c r="I99" i="9" s="1"/>
  <c r="H97" i="9"/>
  <c r="H99" i="9" s="1"/>
  <c r="G97" i="9"/>
  <c r="G99" i="9" s="1"/>
  <c r="F97" i="9"/>
  <c r="E97" i="9"/>
  <c r="E99" i="9" s="1"/>
  <c r="D97" i="9"/>
  <c r="D99" i="9" s="1"/>
  <c r="C97" i="9"/>
  <c r="C99" i="9" s="1"/>
  <c r="B97" i="9"/>
  <c r="AA94" i="9"/>
  <c r="Z94" i="9"/>
  <c r="Y94" i="9"/>
  <c r="X94" i="9"/>
  <c r="W94" i="9"/>
  <c r="V94" i="9"/>
  <c r="U94" i="9"/>
  <c r="T94" i="9"/>
  <c r="S94" i="9"/>
  <c r="R94" i="9"/>
  <c r="Q94" i="9"/>
  <c r="P94" i="9"/>
  <c r="O94" i="9"/>
  <c r="N94" i="9"/>
  <c r="M94" i="9"/>
  <c r="L94" i="9"/>
  <c r="K94" i="9"/>
  <c r="J94" i="9"/>
  <c r="I94" i="9"/>
  <c r="H94" i="9"/>
  <c r="G94" i="9"/>
  <c r="F94" i="9"/>
  <c r="E94" i="9"/>
  <c r="D94" i="9"/>
  <c r="C94" i="9"/>
  <c r="B94" i="9"/>
  <c r="AA93" i="9"/>
  <c r="Z93" i="9"/>
  <c r="Y93" i="9"/>
  <c r="X93" i="9"/>
  <c r="W93" i="9"/>
  <c r="V93" i="9"/>
  <c r="U93" i="9"/>
  <c r="T93" i="9"/>
  <c r="S93" i="9"/>
  <c r="R93" i="9"/>
  <c r="Q93" i="9"/>
  <c r="P93" i="9"/>
  <c r="O93" i="9"/>
  <c r="N93" i="9"/>
  <c r="M93" i="9"/>
  <c r="L93" i="9"/>
  <c r="K93" i="9"/>
  <c r="J93" i="9"/>
  <c r="I93" i="9"/>
  <c r="H93" i="9"/>
  <c r="G93" i="9"/>
  <c r="F93" i="9"/>
  <c r="E93" i="9"/>
  <c r="D93" i="9"/>
  <c r="C93" i="9"/>
  <c r="B93" i="9"/>
  <c r="AA92" i="9"/>
  <c r="Z92" i="9"/>
  <c r="Y92" i="9"/>
  <c r="X92" i="9"/>
  <c r="W92" i="9"/>
  <c r="V92" i="9"/>
  <c r="U92" i="9"/>
  <c r="T92" i="9"/>
  <c r="S92" i="9"/>
  <c r="R92" i="9"/>
  <c r="Q92" i="9"/>
  <c r="P92" i="9"/>
  <c r="O92" i="9"/>
  <c r="N92" i="9"/>
  <c r="M92" i="9"/>
  <c r="L92" i="9"/>
  <c r="K92" i="9"/>
  <c r="J92" i="9"/>
  <c r="I92" i="9"/>
  <c r="H92" i="9"/>
  <c r="G92" i="9"/>
  <c r="F92" i="9"/>
  <c r="E92" i="9"/>
  <c r="D92" i="9"/>
  <c r="C92" i="9"/>
  <c r="B92" i="9"/>
  <c r="AA91" i="9"/>
  <c r="Z91" i="9"/>
  <c r="Y91" i="9"/>
  <c r="X91" i="9"/>
  <c r="W91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D91" i="9"/>
  <c r="C91" i="9"/>
  <c r="B91" i="9"/>
  <c r="AA90" i="9"/>
  <c r="Z90" i="9"/>
  <c r="Y90" i="9"/>
  <c r="X90" i="9"/>
  <c r="W90" i="9"/>
  <c r="V90" i="9"/>
  <c r="U90" i="9"/>
  <c r="T90" i="9"/>
  <c r="S90" i="9"/>
  <c r="R90" i="9"/>
  <c r="Q90" i="9"/>
  <c r="P90" i="9"/>
  <c r="O90" i="9"/>
  <c r="N90" i="9"/>
  <c r="M90" i="9"/>
  <c r="L90" i="9"/>
  <c r="K90" i="9"/>
  <c r="J90" i="9"/>
  <c r="I90" i="9"/>
  <c r="H90" i="9"/>
  <c r="G90" i="9"/>
  <c r="F90" i="9"/>
  <c r="E90" i="9"/>
  <c r="D90" i="9"/>
  <c r="C90" i="9"/>
  <c r="B90" i="9"/>
  <c r="V72" i="9"/>
  <c r="F72" i="9"/>
  <c r="X71" i="9"/>
  <c r="T71" i="9"/>
  <c r="P71" i="9"/>
  <c r="L71" i="9"/>
  <c r="H71" i="9"/>
  <c r="D71" i="9"/>
  <c r="Z70" i="9"/>
  <c r="J70" i="9"/>
  <c r="X69" i="9"/>
  <c r="T69" i="9"/>
  <c r="P69" i="9"/>
  <c r="L69" i="9"/>
  <c r="H69" i="9"/>
  <c r="D69" i="9"/>
  <c r="N68" i="9"/>
  <c r="X67" i="9"/>
  <c r="T67" i="9"/>
  <c r="P67" i="9"/>
  <c r="L67" i="9"/>
  <c r="H67" i="9"/>
  <c r="D67" i="9"/>
  <c r="AA64" i="9"/>
  <c r="AA71" i="9" s="1"/>
  <c r="Z64" i="9"/>
  <c r="Y64" i="9"/>
  <c r="Y72" i="9" s="1"/>
  <c r="X64" i="9"/>
  <c r="X72" i="9" s="1"/>
  <c r="W64" i="9"/>
  <c r="W71" i="9" s="1"/>
  <c r="V64" i="9"/>
  <c r="U64" i="9"/>
  <c r="U72" i="9" s="1"/>
  <c r="T64" i="9"/>
  <c r="T72" i="9" s="1"/>
  <c r="S64" i="9"/>
  <c r="S71" i="9" s="1"/>
  <c r="R64" i="9"/>
  <c r="Q64" i="9"/>
  <c r="Q72" i="9" s="1"/>
  <c r="P64" i="9"/>
  <c r="P72" i="9" s="1"/>
  <c r="O64" i="9"/>
  <c r="O71" i="9" s="1"/>
  <c r="N64" i="9"/>
  <c r="M64" i="9"/>
  <c r="M72" i="9" s="1"/>
  <c r="L64" i="9"/>
  <c r="L72" i="9" s="1"/>
  <c r="K64" i="9"/>
  <c r="K71" i="9" s="1"/>
  <c r="J64" i="9"/>
  <c r="I64" i="9"/>
  <c r="I72" i="9" s="1"/>
  <c r="H64" i="9"/>
  <c r="H72" i="9" s="1"/>
  <c r="G64" i="9"/>
  <c r="G71" i="9" s="1"/>
  <c r="F64" i="9"/>
  <c r="E64" i="9"/>
  <c r="E72" i="9" s="1"/>
  <c r="D64" i="9"/>
  <c r="D72" i="9" s="1"/>
  <c r="C64" i="9"/>
  <c r="C71" i="9" s="1"/>
  <c r="B64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R32" i="9"/>
  <c r="AA28" i="9"/>
  <c r="AA32" i="9" s="1"/>
  <c r="W28" i="9"/>
  <c r="S28" i="9"/>
  <c r="O28" i="9"/>
  <c r="K28" i="9"/>
  <c r="K32" i="9" s="1"/>
  <c r="G28" i="9"/>
  <c r="C28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AA24" i="9"/>
  <c r="Z24" i="9"/>
  <c r="Z28" i="9" s="1"/>
  <c r="Z32" i="9" s="1"/>
  <c r="Y24" i="9"/>
  <c r="Y28" i="9" s="1"/>
  <c r="Y32" i="9" s="1"/>
  <c r="X24" i="9"/>
  <c r="X28" i="9" s="1"/>
  <c r="X32" i="9" s="1"/>
  <c r="W24" i="9"/>
  <c r="V24" i="9"/>
  <c r="V28" i="9" s="1"/>
  <c r="V32" i="9" s="1"/>
  <c r="U24" i="9"/>
  <c r="U28" i="9" s="1"/>
  <c r="U32" i="9" s="1"/>
  <c r="T24" i="9"/>
  <c r="T28" i="9" s="1"/>
  <c r="T32" i="9" s="1"/>
  <c r="S24" i="9"/>
  <c r="R24" i="9"/>
  <c r="R28" i="9" s="1"/>
  <c r="Q24" i="9"/>
  <c r="Q28" i="9" s="1"/>
  <c r="Q32" i="9" s="1"/>
  <c r="P24" i="9"/>
  <c r="P28" i="9" s="1"/>
  <c r="P32" i="9" s="1"/>
  <c r="O24" i="9"/>
  <c r="N24" i="9"/>
  <c r="N28" i="9" s="1"/>
  <c r="N32" i="9" s="1"/>
  <c r="M24" i="9"/>
  <c r="M28" i="9" s="1"/>
  <c r="M32" i="9" s="1"/>
  <c r="L24" i="9"/>
  <c r="L28" i="9" s="1"/>
  <c r="L32" i="9" s="1"/>
  <c r="K24" i="9"/>
  <c r="J24" i="9"/>
  <c r="J28" i="9" s="1"/>
  <c r="J32" i="9" s="1"/>
  <c r="I24" i="9"/>
  <c r="I28" i="9" s="1"/>
  <c r="I32" i="9" s="1"/>
  <c r="H24" i="9"/>
  <c r="H28" i="9" s="1"/>
  <c r="H32" i="9" s="1"/>
  <c r="G24" i="9"/>
  <c r="F24" i="9"/>
  <c r="F28" i="9" s="1"/>
  <c r="F32" i="9" s="1"/>
  <c r="E24" i="9"/>
  <c r="E28" i="9" s="1"/>
  <c r="E32" i="9" s="1"/>
  <c r="D24" i="9"/>
  <c r="D28" i="9" s="1"/>
  <c r="D32" i="9" s="1"/>
  <c r="C2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T99" i="8"/>
  <c r="D99" i="8"/>
  <c r="AA98" i="8"/>
  <c r="Z98" i="8"/>
  <c r="Y98" i="8"/>
  <c r="X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B98" i="8"/>
  <c r="AA97" i="8"/>
  <c r="AA99" i="8" s="1"/>
  <c r="Z97" i="8"/>
  <c r="Z99" i="8" s="1"/>
  <c r="Y97" i="8"/>
  <c r="Y99" i="8" s="1"/>
  <c r="X97" i="8"/>
  <c r="X99" i="8" s="1"/>
  <c r="W97" i="8"/>
  <c r="W99" i="8" s="1"/>
  <c r="V97" i="8"/>
  <c r="V99" i="8" s="1"/>
  <c r="U97" i="8"/>
  <c r="U99" i="8" s="1"/>
  <c r="T97" i="8"/>
  <c r="S97" i="8"/>
  <c r="S99" i="8" s="1"/>
  <c r="R97" i="8"/>
  <c r="R99" i="8" s="1"/>
  <c r="Q97" i="8"/>
  <c r="Q99" i="8" s="1"/>
  <c r="P97" i="8"/>
  <c r="P99" i="8" s="1"/>
  <c r="O97" i="8"/>
  <c r="O99" i="8" s="1"/>
  <c r="N97" i="8"/>
  <c r="N99" i="8" s="1"/>
  <c r="M97" i="8"/>
  <c r="M99" i="8" s="1"/>
  <c r="L97" i="8"/>
  <c r="L99" i="8" s="1"/>
  <c r="K97" i="8"/>
  <c r="K99" i="8" s="1"/>
  <c r="J97" i="8"/>
  <c r="J99" i="8" s="1"/>
  <c r="I97" i="8"/>
  <c r="I99" i="8" s="1"/>
  <c r="H97" i="8"/>
  <c r="H99" i="8" s="1"/>
  <c r="G97" i="8"/>
  <c r="G99" i="8" s="1"/>
  <c r="F97" i="8"/>
  <c r="F99" i="8" s="1"/>
  <c r="E97" i="8"/>
  <c r="E99" i="8" s="1"/>
  <c r="D97" i="8"/>
  <c r="C97" i="8"/>
  <c r="C99" i="8" s="1"/>
  <c r="B97" i="8"/>
  <c r="B99" i="8" s="1"/>
  <c r="AA94" i="8"/>
  <c r="Z94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AA93" i="8"/>
  <c r="Z93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B93" i="8"/>
  <c r="AA92" i="8"/>
  <c r="Z92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B92" i="8"/>
  <c r="AA91" i="8"/>
  <c r="Z91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B91" i="8"/>
  <c r="AA90" i="8"/>
  <c r="Z90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Z69" i="8"/>
  <c r="Y69" i="8"/>
  <c r="V69" i="8"/>
  <c r="U69" i="8"/>
  <c r="R69" i="8"/>
  <c r="Q69" i="8"/>
  <c r="N69" i="8"/>
  <c r="M69" i="8"/>
  <c r="J69" i="8"/>
  <c r="I69" i="8"/>
  <c r="F69" i="8"/>
  <c r="E69" i="8"/>
  <c r="B69" i="8"/>
  <c r="Z67" i="8"/>
  <c r="Y67" i="8"/>
  <c r="V67" i="8"/>
  <c r="U67" i="8"/>
  <c r="R67" i="8"/>
  <c r="Q67" i="8"/>
  <c r="N67" i="8"/>
  <c r="M67" i="8"/>
  <c r="J67" i="8"/>
  <c r="I67" i="8"/>
  <c r="F67" i="8"/>
  <c r="E67" i="8"/>
  <c r="B67" i="8"/>
  <c r="AA64" i="8"/>
  <c r="AA72" i="8" s="1"/>
  <c r="Z64" i="8"/>
  <c r="Z71" i="8" s="1"/>
  <c r="Y64" i="8"/>
  <c r="Y72" i="8" s="1"/>
  <c r="X64" i="8"/>
  <c r="X72" i="8" s="1"/>
  <c r="W64" i="8"/>
  <c r="W72" i="8" s="1"/>
  <c r="V64" i="8"/>
  <c r="V72" i="8" s="1"/>
  <c r="U64" i="8"/>
  <c r="U72" i="8" s="1"/>
  <c r="T64" i="8"/>
  <c r="T70" i="8" s="1"/>
  <c r="S64" i="8"/>
  <c r="S72" i="8" s="1"/>
  <c r="R64" i="8"/>
  <c r="R71" i="8" s="1"/>
  <c r="Q64" i="8"/>
  <c r="Q72" i="8" s="1"/>
  <c r="P64" i="8"/>
  <c r="P72" i="8" s="1"/>
  <c r="O64" i="8"/>
  <c r="O72" i="8" s="1"/>
  <c r="N64" i="8"/>
  <c r="N72" i="8" s="1"/>
  <c r="M64" i="8"/>
  <c r="M72" i="8" s="1"/>
  <c r="L64" i="8"/>
  <c r="L70" i="8" s="1"/>
  <c r="K64" i="8"/>
  <c r="K72" i="8" s="1"/>
  <c r="J64" i="8"/>
  <c r="J71" i="8" s="1"/>
  <c r="I64" i="8"/>
  <c r="I72" i="8" s="1"/>
  <c r="H64" i="8"/>
  <c r="H72" i="8" s="1"/>
  <c r="G64" i="8"/>
  <c r="G72" i="8" s="1"/>
  <c r="F64" i="8"/>
  <c r="F72" i="8" s="1"/>
  <c r="E64" i="8"/>
  <c r="E72" i="8" s="1"/>
  <c r="D64" i="8"/>
  <c r="D70" i="8" s="1"/>
  <c r="C64" i="8"/>
  <c r="C72" i="8" s="1"/>
  <c r="B64" i="8"/>
  <c r="B71" i="8" s="1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Y28" i="8"/>
  <c r="Y32" i="8" s="1"/>
  <c r="U28" i="8"/>
  <c r="U32" i="8" s="1"/>
  <c r="Q28" i="8"/>
  <c r="Q32" i="8" s="1"/>
  <c r="M28" i="8"/>
  <c r="M32" i="8" s="1"/>
  <c r="I28" i="8"/>
  <c r="I32" i="8" s="1"/>
  <c r="E28" i="8"/>
  <c r="E32" i="8" s="1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AA25" i="8"/>
  <c r="AA28" i="8" s="1"/>
  <c r="AA32" i="8" s="1"/>
  <c r="Z25" i="8"/>
  <c r="Y25" i="8"/>
  <c r="X25" i="8"/>
  <c r="W25" i="8"/>
  <c r="W28" i="8" s="1"/>
  <c r="W32" i="8" s="1"/>
  <c r="V25" i="8"/>
  <c r="U25" i="8"/>
  <c r="T25" i="8"/>
  <c r="S25" i="8"/>
  <c r="S28" i="8" s="1"/>
  <c r="S32" i="8" s="1"/>
  <c r="R25" i="8"/>
  <c r="Q25" i="8"/>
  <c r="P25" i="8"/>
  <c r="O25" i="8"/>
  <c r="O28" i="8" s="1"/>
  <c r="O32" i="8" s="1"/>
  <c r="N25" i="8"/>
  <c r="M25" i="8"/>
  <c r="L25" i="8"/>
  <c r="K25" i="8"/>
  <c r="K28" i="8" s="1"/>
  <c r="K32" i="8" s="1"/>
  <c r="J25" i="8"/>
  <c r="I25" i="8"/>
  <c r="H25" i="8"/>
  <c r="G25" i="8"/>
  <c r="G28" i="8" s="1"/>
  <c r="G32" i="8" s="1"/>
  <c r="F25" i="8"/>
  <c r="E25" i="8"/>
  <c r="D25" i="8"/>
  <c r="C25" i="8"/>
  <c r="C28" i="8" s="1"/>
  <c r="C32" i="8" s="1"/>
  <c r="AA24" i="8"/>
  <c r="Z24" i="8"/>
  <c r="Z28" i="8" s="1"/>
  <c r="Z32" i="8" s="1"/>
  <c r="Y24" i="8"/>
  <c r="X24" i="8"/>
  <c r="X28" i="8" s="1"/>
  <c r="X32" i="8" s="1"/>
  <c r="W24" i="8"/>
  <c r="V24" i="8"/>
  <c r="V28" i="8" s="1"/>
  <c r="V32" i="8" s="1"/>
  <c r="U24" i="8"/>
  <c r="T24" i="8"/>
  <c r="T28" i="8" s="1"/>
  <c r="T32" i="8" s="1"/>
  <c r="S24" i="8"/>
  <c r="R24" i="8"/>
  <c r="R28" i="8" s="1"/>
  <c r="R32" i="8" s="1"/>
  <c r="Q24" i="8"/>
  <c r="P24" i="8"/>
  <c r="P28" i="8" s="1"/>
  <c r="P32" i="8" s="1"/>
  <c r="O24" i="8"/>
  <c r="N24" i="8"/>
  <c r="N28" i="8" s="1"/>
  <c r="N32" i="8" s="1"/>
  <c r="M24" i="8"/>
  <c r="L24" i="8"/>
  <c r="L28" i="8" s="1"/>
  <c r="L32" i="8" s="1"/>
  <c r="K24" i="8"/>
  <c r="J24" i="8"/>
  <c r="J28" i="8" s="1"/>
  <c r="J32" i="8" s="1"/>
  <c r="I24" i="8"/>
  <c r="H24" i="8"/>
  <c r="H28" i="8" s="1"/>
  <c r="H32" i="8" s="1"/>
  <c r="G24" i="8"/>
  <c r="F24" i="8"/>
  <c r="F28" i="8" s="1"/>
  <c r="F32" i="8" s="1"/>
  <c r="E24" i="8"/>
  <c r="D24" i="8"/>
  <c r="D28" i="8" s="1"/>
  <c r="D32" i="8" s="1"/>
  <c r="C2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F99" i="7"/>
  <c r="AA98" i="7"/>
  <c r="Z98" i="7"/>
  <c r="Y98" i="7"/>
  <c r="X98" i="7"/>
  <c r="W98" i="7"/>
  <c r="V98" i="7"/>
  <c r="U98" i="7"/>
  <c r="T98" i="7"/>
  <c r="S98" i="7"/>
  <c r="R98" i="7"/>
  <c r="Q98" i="7"/>
  <c r="P98" i="7"/>
  <c r="O98" i="7"/>
  <c r="N98" i="7"/>
  <c r="M98" i="7"/>
  <c r="L98" i="7"/>
  <c r="K98" i="7"/>
  <c r="J98" i="7"/>
  <c r="I98" i="7"/>
  <c r="H98" i="7"/>
  <c r="G98" i="7"/>
  <c r="F98" i="7"/>
  <c r="E98" i="7"/>
  <c r="D98" i="7"/>
  <c r="C98" i="7"/>
  <c r="B98" i="7"/>
  <c r="AA97" i="7"/>
  <c r="AA99" i="7" s="1"/>
  <c r="Z97" i="7"/>
  <c r="Z99" i="7" s="1"/>
  <c r="Y97" i="7"/>
  <c r="Y99" i="7" s="1"/>
  <c r="X97" i="7"/>
  <c r="W97" i="7"/>
  <c r="W99" i="7" s="1"/>
  <c r="V97" i="7"/>
  <c r="V99" i="7" s="1"/>
  <c r="U97" i="7"/>
  <c r="U99" i="7" s="1"/>
  <c r="T97" i="7"/>
  <c r="S97" i="7"/>
  <c r="S99" i="7" s="1"/>
  <c r="R97" i="7"/>
  <c r="R99" i="7" s="1"/>
  <c r="Q97" i="7"/>
  <c r="Q99" i="7" s="1"/>
  <c r="P97" i="7"/>
  <c r="O97" i="7"/>
  <c r="O99" i="7" s="1"/>
  <c r="N97" i="7"/>
  <c r="N99" i="7" s="1"/>
  <c r="M97" i="7"/>
  <c r="M99" i="7" s="1"/>
  <c r="L97" i="7"/>
  <c r="K97" i="7"/>
  <c r="K99" i="7" s="1"/>
  <c r="J97" i="7"/>
  <c r="J99" i="7" s="1"/>
  <c r="I97" i="7"/>
  <c r="I99" i="7" s="1"/>
  <c r="H97" i="7"/>
  <c r="G97" i="7"/>
  <c r="G99" i="7" s="1"/>
  <c r="F97" i="7"/>
  <c r="E97" i="7"/>
  <c r="E99" i="7" s="1"/>
  <c r="D97" i="7"/>
  <c r="C97" i="7"/>
  <c r="C99" i="7" s="1"/>
  <c r="B97" i="7"/>
  <c r="B99" i="7" s="1"/>
  <c r="AA94" i="7"/>
  <c r="Z94" i="7"/>
  <c r="Y94" i="7"/>
  <c r="X94" i="7"/>
  <c r="W94" i="7"/>
  <c r="V94" i="7"/>
  <c r="U94" i="7"/>
  <c r="T94" i="7"/>
  <c r="S94" i="7"/>
  <c r="R94" i="7"/>
  <c r="Q94" i="7"/>
  <c r="P94" i="7"/>
  <c r="O94" i="7"/>
  <c r="N94" i="7"/>
  <c r="M94" i="7"/>
  <c r="L94" i="7"/>
  <c r="K94" i="7"/>
  <c r="J94" i="7"/>
  <c r="I94" i="7"/>
  <c r="H94" i="7"/>
  <c r="G94" i="7"/>
  <c r="F94" i="7"/>
  <c r="E94" i="7"/>
  <c r="D94" i="7"/>
  <c r="C94" i="7"/>
  <c r="B94" i="7"/>
  <c r="AA93" i="7"/>
  <c r="Z93" i="7"/>
  <c r="Y93" i="7"/>
  <c r="X93" i="7"/>
  <c r="W93" i="7"/>
  <c r="V93" i="7"/>
  <c r="U93" i="7"/>
  <c r="T93" i="7"/>
  <c r="S93" i="7"/>
  <c r="R93" i="7"/>
  <c r="Q93" i="7"/>
  <c r="P93" i="7"/>
  <c r="O93" i="7"/>
  <c r="N93" i="7"/>
  <c r="M93" i="7"/>
  <c r="L93" i="7"/>
  <c r="K93" i="7"/>
  <c r="J93" i="7"/>
  <c r="I93" i="7"/>
  <c r="H93" i="7"/>
  <c r="G93" i="7"/>
  <c r="F93" i="7"/>
  <c r="E93" i="7"/>
  <c r="D93" i="7"/>
  <c r="C93" i="7"/>
  <c r="B93" i="7"/>
  <c r="AA92" i="7"/>
  <c r="Z92" i="7"/>
  <c r="Y92" i="7"/>
  <c r="X92" i="7"/>
  <c r="W92" i="7"/>
  <c r="V92" i="7"/>
  <c r="U92" i="7"/>
  <c r="T92" i="7"/>
  <c r="S92" i="7"/>
  <c r="R92" i="7"/>
  <c r="Q92" i="7"/>
  <c r="P92" i="7"/>
  <c r="O92" i="7"/>
  <c r="N92" i="7"/>
  <c r="M92" i="7"/>
  <c r="L92" i="7"/>
  <c r="K92" i="7"/>
  <c r="J92" i="7"/>
  <c r="I92" i="7"/>
  <c r="H92" i="7"/>
  <c r="G92" i="7"/>
  <c r="F92" i="7"/>
  <c r="E92" i="7"/>
  <c r="D92" i="7"/>
  <c r="C92" i="7"/>
  <c r="B92" i="7"/>
  <c r="AA91" i="7"/>
  <c r="Z91" i="7"/>
  <c r="Y91" i="7"/>
  <c r="X91" i="7"/>
  <c r="W91" i="7"/>
  <c r="V91" i="7"/>
  <c r="U91" i="7"/>
  <c r="T91" i="7"/>
  <c r="S91" i="7"/>
  <c r="R91" i="7"/>
  <c r="Q91" i="7"/>
  <c r="P91" i="7"/>
  <c r="O91" i="7"/>
  <c r="N91" i="7"/>
  <c r="M91" i="7"/>
  <c r="L91" i="7"/>
  <c r="K91" i="7"/>
  <c r="J91" i="7"/>
  <c r="I91" i="7"/>
  <c r="H91" i="7"/>
  <c r="G91" i="7"/>
  <c r="F91" i="7"/>
  <c r="E91" i="7"/>
  <c r="D91" i="7"/>
  <c r="C91" i="7"/>
  <c r="B91" i="7"/>
  <c r="AA90" i="7"/>
  <c r="Z90" i="7"/>
  <c r="Y90" i="7"/>
  <c r="X90" i="7"/>
  <c r="W90" i="7"/>
  <c r="V90" i="7"/>
  <c r="U90" i="7"/>
  <c r="T90" i="7"/>
  <c r="S90" i="7"/>
  <c r="R90" i="7"/>
  <c r="Q90" i="7"/>
  <c r="P90" i="7"/>
  <c r="O90" i="7"/>
  <c r="N90" i="7"/>
  <c r="M90" i="7"/>
  <c r="L90" i="7"/>
  <c r="K90" i="7"/>
  <c r="J90" i="7"/>
  <c r="I90" i="7"/>
  <c r="H90" i="7"/>
  <c r="G90" i="7"/>
  <c r="F90" i="7"/>
  <c r="E90" i="7"/>
  <c r="D90" i="7"/>
  <c r="C90" i="7"/>
  <c r="B90" i="7"/>
  <c r="Z72" i="7"/>
  <c r="R72" i="7"/>
  <c r="J72" i="7"/>
  <c r="B72" i="7"/>
  <c r="W70" i="7"/>
  <c r="R70" i="7"/>
  <c r="G70" i="7"/>
  <c r="B70" i="7"/>
  <c r="V69" i="7"/>
  <c r="Q69" i="7"/>
  <c r="F69" i="7"/>
  <c r="AA68" i="7"/>
  <c r="W68" i="7"/>
  <c r="V68" i="7"/>
  <c r="K68" i="7"/>
  <c r="F68" i="7"/>
  <c r="Z67" i="7"/>
  <c r="W67" i="7"/>
  <c r="V67" i="7"/>
  <c r="S67" i="7"/>
  <c r="R67" i="7"/>
  <c r="O67" i="7"/>
  <c r="N67" i="7"/>
  <c r="K67" i="7"/>
  <c r="J67" i="7"/>
  <c r="G67" i="7"/>
  <c r="F67" i="7"/>
  <c r="C67" i="7"/>
  <c r="B67" i="7"/>
  <c r="AA64" i="7"/>
  <c r="Z64" i="7"/>
  <c r="Z71" i="7" s="1"/>
  <c r="Y64" i="7"/>
  <c r="X64" i="7"/>
  <c r="X72" i="7" s="1"/>
  <c r="W64" i="7"/>
  <c r="V64" i="7"/>
  <c r="V70" i="7" s="1"/>
  <c r="U64" i="7"/>
  <c r="T64" i="7"/>
  <c r="T68" i="7" s="1"/>
  <c r="S64" i="7"/>
  <c r="S68" i="7" s="1"/>
  <c r="R64" i="7"/>
  <c r="R71" i="7" s="1"/>
  <c r="Q64" i="7"/>
  <c r="P64" i="7"/>
  <c r="P72" i="7" s="1"/>
  <c r="O64" i="7"/>
  <c r="O70" i="7" s="1"/>
  <c r="N64" i="7"/>
  <c r="N72" i="7" s="1"/>
  <c r="M64" i="7"/>
  <c r="L64" i="7"/>
  <c r="L67" i="7" s="1"/>
  <c r="K64" i="7"/>
  <c r="J64" i="7"/>
  <c r="J71" i="7" s="1"/>
  <c r="I64" i="7"/>
  <c r="H64" i="7"/>
  <c r="H72" i="7" s="1"/>
  <c r="G64" i="7"/>
  <c r="G68" i="7" s="1"/>
  <c r="F64" i="7"/>
  <c r="F70" i="7" s="1"/>
  <c r="E64" i="7"/>
  <c r="D64" i="7"/>
  <c r="D68" i="7" s="1"/>
  <c r="C64" i="7"/>
  <c r="C68" i="7" s="1"/>
  <c r="B64" i="7"/>
  <c r="B71" i="7" s="1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Y28" i="7"/>
  <c r="Y32" i="7" s="1"/>
  <c r="U28" i="7"/>
  <c r="U32" i="7" s="1"/>
  <c r="Q28" i="7"/>
  <c r="Q32" i="7" s="1"/>
  <c r="M28" i="7"/>
  <c r="M32" i="7" s="1"/>
  <c r="I28" i="7"/>
  <c r="I32" i="7" s="1"/>
  <c r="E28" i="7"/>
  <c r="E32" i="7" s="1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AA24" i="7"/>
  <c r="AA28" i="7" s="1"/>
  <c r="AA32" i="7" s="1"/>
  <c r="Z24" i="7"/>
  <c r="Z28" i="7" s="1"/>
  <c r="Z32" i="7" s="1"/>
  <c r="Y24" i="7"/>
  <c r="X24" i="7"/>
  <c r="X28" i="7" s="1"/>
  <c r="X32" i="7" s="1"/>
  <c r="W24" i="7"/>
  <c r="W28" i="7" s="1"/>
  <c r="W32" i="7" s="1"/>
  <c r="V24" i="7"/>
  <c r="V28" i="7" s="1"/>
  <c r="V32" i="7" s="1"/>
  <c r="U24" i="7"/>
  <c r="T24" i="7"/>
  <c r="T28" i="7" s="1"/>
  <c r="T32" i="7" s="1"/>
  <c r="S24" i="7"/>
  <c r="S28" i="7" s="1"/>
  <c r="S32" i="7" s="1"/>
  <c r="R24" i="7"/>
  <c r="R28" i="7" s="1"/>
  <c r="R32" i="7" s="1"/>
  <c r="Q24" i="7"/>
  <c r="P24" i="7"/>
  <c r="P28" i="7" s="1"/>
  <c r="P32" i="7" s="1"/>
  <c r="O24" i="7"/>
  <c r="O28" i="7" s="1"/>
  <c r="O32" i="7" s="1"/>
  <c r="N24" i="7"/>
  <c r="N28" i="7" s="1"/>
  <c r="N32" i="7" s="1"/>
  <c r="M24" i="7"/>
  <c r="L24" i="7"/>
  <c r="L28" i="7" s="1"/>
  <c r="L32" i="7" s="1"/>
  <c r="K24" i="7"/>
  <c r="K28" i="7" s="1"/>
  <c r="K32" i="7" s="1"/>
  <c r="J24" i="7"/>
  <c r="J28" i="7" s="1"/>
  <c r="J32" i="7" s="1"/>
  <c r="I24" i="7"/>
  <c r="H24" i="7"/>
  <c r="H28" i="7" s="1"/>
  <c r="H32" i="7" s="1"/>
  <c r="G24" i="7"/>
  <c r="G28" i="7" s="1"/>
  <c r="G32" i="7" s="1"/>
  <c r="F24" i="7"/>
  <c r="F28" i="7" s="1"/>
  <c r="F32" i="7" s="1"/>
  <c r="E24" i="7"/>
  <c r="D24" i="7"/>
  <c r="D28" i="7" s="1"/>
  <c r="D32" i="7" s="1"/>
  <c r="C24" i="7"/>
  <c r="C28" i="7" s="1"/>
  <c r="C32" i="7" s="1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P68" i="7" l="1"/>
  <c r="L69" i="7"/>
  <c r="L70" i="7"/>
  <c r="D71" i="7"/>
  <c r="L71" i="7"/>
  <c r="T71" i="7"/>
  <c r="E72" i="7"/>
  <c r="E70" i="7"/>
  <c r="E68" i="7"/>
  <c r="E71" i="7"/>
  <c r="I72" i="7"/>
  <c r="I70" i="7"/>
  <c r="I68" i="7"/>
  <c r="I71" i="7"/>
  <c r="M72" i="7"/>
  <c r="M70" i="7"/>
  <c r="M68" i="7"/>
  <c r="M71" i="7"/>
  <c r="Q72" i="7"/>
  <c r="Q70" i="7"/>
  <c r="Q68" i="7"/>
  <c r="Q71" i="7"/>
  <c r="U72" i="7"/>
  <c r="U70" i="7"/>
  <c r="U68" i="7"/>
  <c r="U71" i="7"/>
  <c r="Y72" i="7"/>
  <c r="Y70" i="7"/>
  <c r="Y68" i="7"/>
  <c r="Y71" i="7"/>
  <c r="B68" i="7"/>
  <c r="B74" i="7" s="1"/>
  <c r="L68" i="7"/>
  <c r="L74" i="7" s="1"/>
  <c r="R68" i="7"/>
  <c r="R74" i="7" s="1"/>
  <c r="B69" i="7"/>
  <c r="H69" i="7"/>
  <c r="M69" i="7"/>
  <c r="R69" i="7"/>
  <c r="X69" i="7"/>
  <c r="C70" i="7"/>
  <c r="H70" i="7"/>
  <c r="N70" i="7"/>
  <c r="S70" i="7"/>
  <c r="X70" i="7"/>
  <c r="F71" i="7"/>
  <c r="F74" i="7" s="1"/>
  <c r="N71" i="7"/>
  <c r="V71" i="7"/>
  <c r="V74" i="7" s="1"/>
  <c r="D72" i="7"/>
  <c r="L72" i="7"/>
  <c r="T72" i="7"/>
  <c r="D67" i="7"/>
  <c r="H67" i="7"/>
  <c r="P67" i="7"/>
  <c r="T67" i="7"/>
  <c r="X67" i="7"/>
  <c r="X74" i="7" s="1"/>
  <c r="H68" i="7"/>
  <c r="N68" i="7"/>
  <c r="N74" i="7" s="1"/>
  <c r="X68" i="7"/>
  <c r="D69" i="7"/>
  <c r="I69" i="7"/>
  <c r="N69" i="7"/>
  <c r="T69" i="7"/>
  <c r="Y69" i="7"/>
  <c r="D70" i="7"/>
  <c r="J70" i="7"/>
  <c r="T70" i="7"/>
  <c r="Z70" i="7"/>
  <c r="H71" i="7"/>
  <c r="P71" i="7"/>
  <c r="X71" i="7"/>
  <c r="F72" i="7"/>
  <c r="V72" i="7"/>
  <c r="D99" i="7"/>
  <c r="H99" i="7"/>
  <c r="L99" i="7"/>
  <c r="P99" i="7"/>
  <c r="T99" i="7"/>
  <c r="X99" i="7"/>
  <c r="C71" i="7"/>
  <c r="C69" i="7"/>
  <c r="C74" i="7" s="1"/>
  <c r="C72" i="7"/>
  <c r="G71" i="7"/>
  <c r="G69" i="7"/>
  <c r="G74" i="7" s="1"/>
  <c r="G72" i="7"/>
  <c r="K71" i="7"/>
  <c r="K69" i="7"/>
  <c r="K74" i="7" s="1"/>
  <c r="K72" i="7"/>
  <c r="O71" i="7"/>
  <c r="O69" i="7"/>
  <c r="O72" i="7"/>
  <c r="S71" i="7"/>
  <c r="S69" i="7"/>
  <c r="S74" i="7" s="1"/>
  <c r="S72" i="7"/>
  <c r="W71" i="7"/>
  <c r="W69" i="7"/>
  <c r="W74" i="7" s="1"/>
  <c r="W72" i="7"/>
  <c r="AA71" i="7"/>
  <c r="AA69" i="7"/>
  <c r="AA67" i="7"/>
  <c r="AA72" i="7"/>
  <c r="AA70" i="7"/>
  <c r="E67" i="7"/>
  <c r="E74" i="7" s="1"/>
  <c r="I67" i="7"/>
  <c r="I74" i="7" s="1"/>
  <c r="M67" i="7"/>
  <c r="M74" i="7" s="1"/>
  <c r="Q67" i="7"/>
  <c r="Q74" i="7" s="1"/>
  <c r="U67" i="7"/>
  <c r="Y67" i="7"/>
  <c r="Y74" i="7" s="1"/>
  <c r="J68" i="7"/>
  <c r="J74" i="7" s="1"/>
  <c r="O68" i="7"/>
  <c r="O74" i="7" s="1"/>
  <c r="Z68" i="7"/>
  <c r="Z74" i="7" s="1"/>
  <c r="E69" i="7"/>
  <c r="J69" i="7"/>
  <c r="P69" i="7"/>
  <c r="U69" i="7"/>
  <c r="Z69" i="7"/>
  <c r="K70" i="7"/>
  <c r="P70" i="7"/>
  <c r="D67" i="8"/>
  <c r="H67" i="8"/>
  <c r="L67" i="8"/>
  <c r="P67" i="8"/>
  <c r="T67" i="8"/>
  <c r="X67" i="8"/>
  <c r="B68" i="8"/>
  <c r="B74" i="8" s="1"/>
  <c r="F68" i="8"/>
  <c r="J68" i="8"/>
  <c r="J74" i="8" s="1"/>
  <c r="N68" i="8"/>
  <c r="R68" i="8"/>
  <c r="V68" i="8"/>
  <c r="Z68" i="8"/>
  <c r="D69" i="8"/>
  <c r="H69" i="8"/>
  <c r="L69" i="8"/>
  <c r="P69" i="8"/>
  <c r="T69" i="8"/>
  <c r="X69" i="8"/>
  <c r="B70" i="8"/>
  <c r="F70" i="8"/>
  <c r="F74" i="8" s="1"/>
  <c r="J70" i="8"/>
  <c r="N70" i="8"/>
  <c r="R70" i="8"/>
  <c r="V70" i="8"/>
  <c r="Z70" i="8"/>
  <c r="D71" i="8"/>
  <c r="H71" i="8"/>
  <c r="L71" i="8"/>
  <c r="P71" i="8"/>
  <c r="T71" i="8"/>
  <c r="X71" i="8"/>
  <c r="B72" i="8"/>
  <c r="J72" i="8"/>
  <c r="R72" i="8"/>
  <c r="Z72" i="8"/>
  <c r="C68" i="8"/>
  <c r="G68" i="8"/>
  <c r="K68" i="8"/>
  <c r="O68" i="8"/>
  <c r="S68" i="8"/>
  <c r="W68" i="8"/>
  <c r="AA68" i="8"/>
  <c r="C70" i="8"/>
  <c r="G70" i="8"/>
  <c r="K70" i="8"/>
  <c r="O70" i="8"/>
  <c r="S70" i="8"/>
  <c r="W70" i="8"/>
  <c r="AA70" i="8"/>
  <c r="E71" i="8"/>
  <c r="I71" i="8"/>
  <c r="M71" i="8"/>
  <c r="Q71" i="8"/>
  <c r="U71" i="8"/>
  <c r="Y71" i="8"/>
  <c r="D72" i="8"/>
  <c r="L72" i="8"/>
  <c r="T72" i="8"/>
  <c r="O32" i="9"/>
  <c r="B71" i="9"/>
  <c r="B69" i="9"/>
  <c r="B67" i="9"/>
  <c r="F71" i="9"/>
  <c r="F69" i="9"/>
  <c r="F67" i="9"/>
  <c r="J71" i="9"/>
  <c r="J69" i="9"/>
  <c r="J67" i="9"/>
  <c r="N71" i="9"/>
  <c r="N69" i="9"/>
  <c r="N67" i="9"/>
  <c r="R71" i="9"/>
  <c r="R69" i="9"/>
  <c r="R67" i="9"/>
  <c r="V71" i="9"/>
  <c r="V69" i="9"/>
  <c r="V67" i="9"/>
  <c r="Z71" i="9"/>
  <c r="Z69" i="9"/>
  <c r="Z67" i="9"/>
  <c r="B68" i="9"/>
  <c r="R68" i="9"/>
  <c r="N70" i="9"/>
  <c r="J72" i="9"/>
  <c r="Z72" i="9"/>
  <c r="N74" i="8"/>
  <c r="R74" i="8"/>
  <c r="Z74" i="8"/>
  <c r="D68" i="8"/>
  <c r="H68" i="8"/>
  <c r="L68" i="8"/>
  <c r="P68" i="8"/>
  <c r="T68" i="8"/>
  <c r="X68" i="8"/>
  <c r="H70" i="8"/>
  <c r="P70" i="8"/>
  <c r="X70" i="8"/>
  <c r="F71" i="8"/>
  <c r="N71" i="8"/>
  <c r="V71" i="8"/>
  <c r="V74" i="8" s="1"/>
  <c r="C32" i="9"/>
  <c r="S32" i="9"/>
  <c r="F68" i="9"/>
  <c r="V68" i="9"/>
  <c r="B70" i="9"/>
  <c r="R70" i="9"/>
  <c r="N72" i="9"/>
  <c r="B99" i="9"/>
  <c r="F99" i="9"/>
  <c r="J99" i="9"/>
  <c r="N99" i="9"/>
  <c r="R99" i="9"/>
  <c r="V99" i="9"/>
  <c r="Z99" i="9"/>
  <c r="C67" i="8"/>
  <c r="G67" i="8"/>
  <c r="K67" i="8"/>
  <c r="O67" i="8"/>
  <c r="S67" i="8"/>
  <c r="W67" i="8"/>
  <c r="AA67" i="8"/>
  <c r="E68" i="8"/>
  <c r="E74" i="8" s="1"/>
  <c r="I68" i="8"/>
  <c r="I74" i="8" s="1"/>
  <c r="M68" i="8"/>
  <c r="M74" i="8" s="1"/>
  <c r="Q68" i="8"/>
  <c r="Q74" i="8" s="1"/>
  <c r="U68" i="8"/>
  <c r="U74" i="8" s="1"/>
  <c r="Y68" i="8"/>
  <c r="Y74" i="8" s="1"/>
  <c r="C69" i="8"/>
  <c r="G69" i="8"/>
  <c r="K69" i="8"/>
  <c r="O69" i="8"/>
  <c r="S69" i="8"/>
  <c r="W69" i="8"/>
  <c r="AA69" i="8"/>
  <c r="E70" i="8"/>
  <c r="I70" i="8"/>
  <c r="M70" i="8"/>
  <c r="Q70" i="8"/>
  <c r="U70" i="8"/>
  <c r="Y70" i="8"/>
  <c r="C71" i="8"/>
  <c r="G71" i="8"/>
  <c r="K71" i="8"/>
  <c r="O71" i="8"/>
  <c r="S71" i="8"/>
  <c r="W71" i="8"/>
  <c r="AA71" i="8"/>
  <c r="G32" i="9"/>
  <c r="W32" i="9"/>
  <c r="J68" i="9"/>
  <c r="Z68" i="9"/>
  <c r="F70" i="9"/>
  <c r="V70" i="9"/>
  <c r="B72" i="9"/>
  <c r="R72" i="9"/>
  <c r="E67" i="9"/>
  <c r="I67" i="9"/>
  <c r="M67" i="9"/>
  <c r="Q67" i="9"/>
  <c r="U67" i="9"/>
  <c r="Y67" i="9"/>
  <c r="C68" i="9"/>
  <c r="G68" i="9"/>
  <c r="K68" i="9"/>
  <c r="O68" i="9"/>
  <c r="S68" i="9"/>
  <c r="W68" i="9"/>
  <c r="AA68" i="9"/>
  <c r="E69" i="9"/>
  <c r="I69" i="9"/>
  <c r="M69" i="9"/>
  <c r="Q69" i="9"/>
  <c r="U69" i="9"/>
  <c r="Y69" i="9"/>
  <c r="C70" i="9"/>
  <c r="G70" i="9"/>
  <c r="K70" i="9"/>
  <c r="O70" i="9"/>
  <c r="S70" i="9"/>
  <c r="W70" i="9"/>
  <c r="AA70" i="9"/>
  <c r="E71" i="9"/>
  <c r="I71" i="9"/>
  <c r="M71" i="9"/>
  <c r="Q71" i="9"/>
  <c r="U71" i="9"/>
  <c r="Y71" i="9"/>
  <c r="C72" i="9"/>
  <c r="G72" i="9"/>
  <c r="K72" i="9"/>
  <c r="O72" i="9"/>
  <c r="S72" i="9"/>
  <c r="W72" i="9"/>
  <c r="AA72" i="9"/>
  <c r="D68" i="9"/>
  <c r="D74" i="9" s="1"/>
  <c r="H68" i="9"/>
  <c r="H74" i="9" s="1"/>
  <c r="L68" i="9"/>
  <c r="L74" i="9" s="1"/>
  <c r="P68" i="9"/>
  <c r="P74" i="9" s="1"/>
  <c r="T68" i="9"/>
  <c r="T74" i="9" s="1"/>
  <c r="X68" i="9"/>
  <c r="X74" i="9" s="1"/>
  <c r="D70" i="9"/>
  <c r="H70" i="9"/>
  <c r="L70" i="9"/>
  <c r="P70" i="9"/>
  <c r="T70" i="9"/>
  <c r="X70" i="9"/>
  <c r="C67" i="9"/>
  <c r="G67" i="9"/>
  <c r="G74" i="9" s="1"/>
  <c r="K67" i="9"/>
  <c r="O67" i="9"/>
  <c r="O74" i="9" s="1"/>
  <c r="S67" i="9"/>
  <c r="W67" i="9"/>
  <c r="W74" i="9" s="1"/>
  <c r="AA67" i="9"/>
  <c r="E68" i="9"/>
  <c r="I68" i="9"/>
  <c r="M68" i="9"/>
  <c r="Q68" i="9"/>
  <c r="U68" i="9"/>
  <c r="Y68" i="9"/>
  <c r="C69" i="9"/>
  <c r="G69" i="9"/>
  <c r="K69" i="9"/>
  <c r="O69" i="9"/>
  <c r="S69" i="9"/>
  <c r="W69" i="9"/>
  <c r="AA69" i="9"/>
  <c r="E70" i="9"/>
  <c r="I70" i="9"/>
  <c r="M70" i="9"/>
  <c r="Q70" i="9"/>
  <c r="U70" i="9"/>
  <c r="Y70" i="9"/>
  <c r="M74" i="9" l="1"/>
  <c r="O74" i="8"/>
  <c r="N74" i="9"/>
  <c r="X74" i="8"/>
  <c r="H74" i="8"/>
  <c r="U74" i="7"/>
  <c r="D74" i="7"/>
  <c r="AA74" i="9"/>
  <c r="K74" i="9"/>
  <c r="Y74" i="9"/>
  <c r="I74" i="9"/>
  <c r="AA74" i="8"/>
  <c r="K74" i="8"/>
  <c r="R74" i="9"/>
  <c r="B74" i="9"/>
  <c r="T74" i="8"/>
  <c r="D74" i="8"/>
  <c r="T74" i="7"/>
  <c r="E74" i="9"/>
  <c r="W74" i="8"/>
  <c r="G74" i="8"/>
  <c r="V74" i="9"/>
  <c r="F74" i="9"/>
  <c r="P74" i="8"/>
  <c r="P74" i="7"/>
  <c r="U74" i="9"/>
  <c r="S74" i="9"/>
  <c r="C74" i="9"/>
  <c r="Q74" i="9"/>
  <c r="S74" i="8"/>
  <c r="C74" i="8"/>
  <c r="Z74" i="9"/>
  <c r="J74" i="9"/>
  <c r="L74" i="8"/>
  <c r="AA74" i="7"/>
  <c r="H74" i="7"/>
</calcChain>
</file>

<file path=xl/sharedStrings.xml><?xml version="1.0" encoding="utf-8"?>
<sst xmlns="http://schemas.openxmlformats.org/spreadsheetml/2006/main" count="1660" uniqueCount="104">
  <si>
    <t>10 year projection</t>
  </si>
  <si>
    <t>25 year projection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</si>
  <si>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</si>
  <si>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</si>
  <si>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</si>
  <si>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</si>
  <si>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</si>
  <si>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</si>
  <si>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</si>
  <si>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</si>
  <si>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</si>
  <si>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</si>
  <si>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</si>
  <si>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</si>
  <si>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</si>
  <si>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</si>
  <si>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</si>
  <si>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</si>
  <si>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</si>
  <si>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</si>
  <si>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</si>
  <si>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</si>
  <si>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</si>
  <si>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</si>
  <si>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</si>
  <si>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</si>
  <si>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</si>
  <si>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</si>
  <si>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-2019</t>
  </si>
  <si>
    <t>-2020</t>
  </si>
  <si>
    <t>-2021</t>
  </si>
  <si>
    <t>-2022</t>
  </si>
  <si>
    <t>-2023</t>
  </si>
  <si>
    <t>-2024</t>
  </si>
  <si>
    <t>-2025</t>
  </si>
  <si>
    <t>-2026</t>
  </si>
  <si>
    <t>-2027</t>
  </si>
  <si>
    <t>-2028</t>
  </si>
  <si>
    <t>-2029</t>
  </si>
  <si>
    <t>-2030</t>
  </si>
  <si>
    <t>-2031</t>
  </si>
  <si>
    <t>-2032</t>
  </si>
  <si>
    <t>-2033</t>
  </si>
  <si>
    <t>-2034</t>
  </si>
  <si>
    <t>-2035</t>
  </si>
  <si>
    <t>-2036</t>
  </si>
  <si>
    <t>-2037</t>
  </si>
  <si>
    <t>-2038</t>
  </si>
  <si>
    <t>-2039</t>
  </si>
  <si>
    <t>-2040</t>
  </si>
  <si>
    <t>-2041</t>
  </si>
  <si>
    <t>-2042</t>
  </si>
  <si>
    <t>-2043</t>
  </si>
  <si>
    <t>————</t>
  </si>
  <si>
    <t>Population at start</t>
  </si>
  <si>
    <t xml:space="preserve">  Births</t>
  </si>
  <si>
    <t xml:space="preserve">  Deaths</t>
  </si>
  <si>
    <t xml:space="preserve">  Natural change</t>
  </si>
  <si>
    <t xml:space="preserve">  International migration inflows</t>
  </si>
  <si>
    <t xml:space="preserve">  International migration outflows</t>
  </si>
  <si>
    <t xml:space="preserve">  Net international migration</t>
  </si>
  <si>
    <t xml:space="preserve">  Net cross border migration</t>
  </si>
  <si>
    <t xml:space="preserve">  Net migration</t>
  </si>
  <si>
    <t xml:space="preserve">  Total change</t>
  </si>
  <si>
    <t>Population at end</t>
  </si>
  <si>
    <t>Total fertility rate (TFR)</t>
  </si>
  <si>
    <t>Ages</t>
  </si>
  <si>
    <t>0-14</t>
  </si>
  <si>
    <t>15-29</t>
  </si>
  <si>
    <t>30-44</t>
  </si>
  <si>
    <t>45-59</t>
  </si>
  <si>
    <t>60-74</t>
  </si>
  <si>
    <t>75 &amp; over</t>
  </si>
  <si>
    <t>All ages</t>
  </si>
  <si>
    <t>Percentages</t>
  </si>
  <si>
    <t>Children, working age population, pensionable age population* and dependency ratios</t>
  </si>
  <si>
    <t>Children</t>
  </si>
  <si>
    <t>Working age</t>
  </si>
  <si>
    <t>Pension age</t>
  </si>
  <si>
    <t>Dependants per 1,000 persons of working age</t>
  </si>
  <si>
    <t>Total</t>
  </si>
  <si>
    <t>Components of change (mid-year to mid-year)</t>
  </si>
  <si>
    <t xml:space="preserve">  Net internal migration</t>
  </si>
  <si>
    <t xml:space="preserve">  Rest of UK migration inflows</t>
  </si>
  <si>
    <t xml:space="preserve">  Rest of UK migration outflows</t>
  </si>
  <si>
    <t>Annual Percentage Change</t>
  </si>
  <si>
    <t>Percentage change from 2018</t>
  </si>
  <si>
    <t>Life Expectancy</t>
  </si>
  <si>
    <t xml:space="preserve">   Males</t>
  </si>
  <si>
    <t xml:space="preserve">   Females</t>
  </si>
  <si>
    <t>Population</t>
  </si>
  <si>
    <t>16-64</t>
  </si>
  <si>
    <t>65 &amp; Over</t>
  </si>
  <si>
    <t xml:space="preserve">  Other changes</t>
  </si>
  <si>
    <t xml:space="preserve">Life expectancy at birth </t>
  </si>
  <si>
    <t xml:space="preserve">Projected population at last birthday </t>
  </si>
  <si>
    <t xml:space="preserve">Total fertility rate and life expectancy at birth </t>
  </si>
  <si>
    <t xml:space="preserve">  Internal migration inflows</t>
  </si>
  <si>
    <t xml:space="preserve">  Internal migration outflows</t>
  </si>
  <si>
    <t>Population Projections for Scottish Areas (2018-based)</t>
  </si>
  <si>
    <t>Summary table for Perth and Kinross (S12000048), Persons</t>
  </si>
  <si>
    <t>© Crown Copyright 2020</t>
  </si>
  <si>
    <t>Summary table for Perth and Kinross (S12000048), Females</t>
  </si>
  <si>
    <t>Summary table for Perth and Kinross (S12000048), Males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</si>
</sst>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_)"/>
    <numFmt numFmtId="165" formatCode="0.00_)"/>
    <numFmt numFmtId="166" formatCode="#,##0_);\(#,##0\)"/>
    <numFmt numFmtId="167" formatCode="0.0"/>
    <numFmt numFmtId="168" formatCode="0.0_)"/>
    <numFmt numFmtId="169" formatCode="0.0%"/>
    <numFmt numFmtId="170" formatCode=";;;"/>
    <numFmt numFmtId="171" formatCode="#,##0_);\-#,##0_)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164" fontId="1" fillId="2" borderId="0" xfId="0" applyNumberFormat="1" applyFont="1" applyFill="1" applyAlignment="1">
      <alignment horizontal="centerContinuous"/>
    </xf>
    <xf numFmtId="164" fontId="2" fillId="2" borderId="1" xfId="0" applyNumberFormat="1" applyFont="1" applyFill="1" applyBorder="1" applyAlignment="1">
      <alignment horizontal="fill"/>
    </xf>
    <xf numFmtId="165" fontId="2" fillId="2" borderId="0" xfId="0" applyNumberFormat="1" applyFont="1" applyFill="1" applyAlignment="1">
      <alignment horizontal="right"/>
    </xf>
    <xf numFmtId="165" fontId="1" fillId="3" borderId="0" xfId="0" applyNumberFormat="1" applyFont="1" applyFill="1" applyAlignment="1">
      <alignment horizontal="right"/>
    </xf>
    <xf numFmtId="164" fontId="1" fillId="2" borderId="1" xfId="0" applyNumberFormat="1" applyFont="1" applyFill="1" applyBorder="1" applyAlignment="1">
      <alignment horizontal="left" indent="1"/>
    </xf>
    <xf numFmtId="164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5" fontId="2" fillId="2" borderId="1" xfId="0" applyNumberFormat="1" applyFont="1" applyFill="1" applyBorder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167" fontId="2" fillId="2" borderId="0" xfId="0" applyNumberFormat="1" applyFont="1" applyFill="1" applyAlignment="1">
      <alignment horizontal="right"/>
    </xf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right"/>
    </xf>
    <xf numFmtId="164" fontId="4" fillId="2" borderId="0" xfId="0" applyNumberFormat="1" applyFont="1" applyFill="1"/>
    <xf numFmtId="164" fontId="2" fillId="2" borderId="0" xfId="0" applyNumberFormat="1" applyFont="1" applyFill="1" applyAlignment="1">
      <alignment horizontal="right" vertical="top"/>
    </xf>
    <xf numFmtId="164" fontId="2" fillId="2" borderId="0" xfId="0" applyNumberFormat="1" applyFont="1" applyFill="1" applyAlignment="1">
      <alignment horizontal="fill"/>
    </xf>
    <xf numFmtId="165" fontId="2" fillId="2" borderId="0" xfId="0" applyNumberFormat="1" applyFont="1" applyFill="1" applyAlignment="1">
      <alignment horizontal="left"/>
    </xf>
    <xf numFmtId="164" fontId="2" fillId="2" borderId="0" xfId="0" applyNumberFormat="1" applyFont="1" applyFill="1" applyAlignment="1">
      <alignment horizontal="centerContinuous"/>
    </xf>
    <xf numFmtId="168" fontId="2" fillId="2" borderId="0" xfId="0" applyNumberFormat="1" applyFont="1" applyFill="1"/>
    <xf numFmtId="164" fontId="2" fillId="2" borderId="1" xfId="0" applyNumberFormat="1" applyFont="1" applyFill="1" applyBorder="1" applyAlignment="1">
      <alignment horizontal="left"/>
    </xf>
    <xf numFmtId="164" fontId="2" fillId="2" borderId="1" xfId="0" applyNumberFormat="1" applyFont="1" applyFill="1" applyBorder="1"/>
    <xf numFmtId="168" fontId="2" fillId="2" borderId="1" xfId="0" applyNumberFormat="1" applyFont="1" applyFill="1" applyBorder="1"/>
    <xf numFmtId="164" fontId="2" fillId="2" borderId="0" xfId="0" applyNumberFormat="1" applyFont="1" applyFill="1" applyAlignment="1">
      <alignment horizontal="left" wrapText="1"/>
    </xf>
    <xf numFmtId="0" fontId="5" fillId="2" borderId="1" xfId="0" applyFont="1" applyFill="1" applyBorder="1"/>
    <xf numFmtId="164" fontId="2" fillId="2" borderId="0" xfId="0" applyNumberFormat="1" applyFont="1" applyFill="1"/>
    <xf numFmtId="164" fontId="2" fillId="2" borderId="0" xfId="0" applyNumberFormat="1" applyFont="1" applyFill="1" applyAlignment="1">
      <alignment horizontal="left" vertical="top"/>
    </xf>
    <xf numFmtId="166" fontId="2" fillId="2" borderId="1" xfId="0" applyNumberFormat="1" applyFont="1" applyFill="1" applyBorder="1" applyAlignment="1">
      <alignment horizontal="centerContinuous"/>
    </xf>
    <xf numFmtId="164" fontId="1" fillId="2" borderId="0" xfId="0" applyNumberFormat="1" applyFont="1" applyFill="1" applyAlignment="1">
      <alignment horizontal="left"/>
    </xf>
    <xf numFmtId="166" fontId="1" fillId="2" borderId="0" xfId="0" applyNumberFormat="1" applyFont="1" applyFill="1" applyAlignment="1">
      <alignment horizontal="centerContinuous"/>
    </xf>
    <xf numFmtId="166" fontId="2" fillId="2" borderId="0" xfId="0" applyNumberFormat="1" applyFont="1" applyFill="1" applyAlignment="1">
      <alignment horizontal="centerContinuous"/>
    </xf>
    <xf numFmtId="166" fontId="2" fillId="2" borderId="0" xfId="0" applyNumberFormat="1" applyFont="1" applyFill="1"/>
    <xf numFmtId="164" fontId="2" fillId="2" borderId="0" xfId="0" applyNumberFormat="1" applyFont="1" applyFill="1" applyAlignment="1">
      <alignment horizontal="right" vertical="center"/>
    </xf>
    <xf numFmtId="166" fontId="1" fillId="2" borderId="1" xfId="0" applyNumberFormat="1" applyFont="1" applyFill="1" applyBorder="1"/>
    <xf numFmtId="166" fontId="2" fillId="2" borderId="1" xfId="0" applyNumberFormat="1" applyFont="1" applyFill="1" applyBorder="1"/>
    <xf numFmtId="166" fontId="1" fillId="2" borderId="0" xfId="0" applyNumberFormat="1" applyFont="1" applyFill="1"/>
    <xf numFmtId="166" fontId="1" fillId="2" borderId="1" xfId="0" applyNumberFormat="1" applyFont="1" applyFill="1" applyBorder="1" applyAlignment="1">
      <alignment wrapText="1"/>
    </xf>
    <xf numFmtId="164" fontId="1" fillId="2" borderId="0" xfId="0" applyNumberFormat="1" applyFont="1" applyFill="1"/>
    <xf numFmtId="169" fontId="2" fillId="2" borderId="0" xfId="0" applyNumberFormat="1" applyFont="1" applyFill="1" applyAlignment="1">
      <alignment horizontal="right"/>
    </xf>
    <xf numFmtId="169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fill"/>
    </xf>
    <xf numFmtId="170" fontId="1" fillId="2" borderId="0" xfId="0" applyNumberFormat="1" applyFont="1" applyFill="1" applyAlignment="1">
      <alignment horizontal="left"/>
    </xf>
    <xf numFmtId="170" fontId="1" fillId="2" borderId="0" xfId="0" applyNumberFormat="1" applyFont="1" applyFill="1"/>
    <xf numFmtId="164" fontId="1" fillId="2" borderId="0" xfId="0" applyNumberFormat="1" applyFont="1" applyFill="1" applyAlignment="1">
      <alignment horizontal="right"/>
    </xf>
    <xf numFmtId="1" fontId="1" fillId="2" borderId="0" xfId="0" applyNumberFormat="1" applyFont="1" applyFill="1" applyAlignment="1">
      <alignment horizontal="right"/>
    </xf>
    <xf numFmtId="170" fontId="2" fillId="2" borderId="0" xfId="0" applyNumberFormat="1" applyFont="1" applyFill="1"/>
    <xf numFmtId="164" fontId="1" fillId="2" borderId="1" xfId="0" applyNumberFormat="1" applyFont="1" applyFill="1" applyBorder="1"/>
    <xf numFmtId="164" fontId="2" fillId="2" borderId="1" xfId="0" applyNumberFormat="1" applyFont="1" applyFill="1" applyBorder="1" applyAlignment="1">
      <alignment horizontal="centerContinuous"/>
    </xf>
    <xf numFmtId="164" fontId="2" fillId="2" borderId="2" xfId="0" applyNumberFormat="1" applyFont="1" applyFill="1" applyBorder="1" applyAlignment="1">
      <alignment horizontal="left"/>
    </xf>
    <xf numFmtId="164" fontId="2" fillId="2" borderId="2" xfId="0" applyNumberFormat="1" applyFont="1" applyFill="1" applyBorder="1"/>
    <xf numFmtId="168" fontId="2" fillId="2" borderId="2" xfId="0" applyNumberFormat="1" applyFont="1" applyFill="1" applyBorder="1"/>
    <xf numFmtId="0" fontId="4" fillId="2" borderId="0" xfId="0" applyFont="1" applyFill="1"/>
    <xf numFmtId="164" fontId="2" fillId="2" borderId="1" xfId="0" applyNumberFormat="1" applyFont="1" applyFill="1" applyBorder="1" applyAlignment="1">
      <alignment horizontal="right" vertical="top"/>
    </xf>
    <xf numFmtId="168" fontId="2" fillId="2" borderId="1" xfId="0" applyNumberFormat="1" applyFont="1" applyFill="1" applyBorder="1" applyAlignment="1">
      <alignment vertical="top"/>
    </xf>
    <xf numFmtId="168" fontId="2" fillId="2" borderId="0" xfId="0" applyNumberFormat="1" applyFont="1" applyFill="1" applyAlignment="1">
      <alignment vertical="top"/>
    </xf>
    <xf numFmtId="0" fontId="2" fillId="2" borderId="2" xfId="0" applyFont="1" applyFill="1" applyBorder="1"/>
    <xf numFmtId="0" fontId="2" fillId="2" borderId="0" xfId="0" applyFont="1" applyFill="1"/>
    <xf numFmtId="164" fontId="3" fillId="2" borderId="0" xfId="0" applyNumberFormat="1" applyFont="1" applyFill="1"/>
    <xf numFmtId="49" fontId="2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fill"/>
    </xf>
    <xf numFmtId="164" fontId="1" fillId="3" borderId="0" xfId="0" applyNumberFormat="1" applyFont="1" applyFill="1" applyAlignment="1">
      <alignment wrapText="1"/>
    </xf>
    <xf numFmtId="49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3" fontId="1" fillId="3" borderId="0" xfId="0" applyNumberFormat="1" applyFont="1" applyFill="1" applyAlignment="1">
      <alignment horizontal="right"/>
    </xf>
    <xf numFmtId="167" fontId="1" fillId="3" borderId="0" xfId="0" applyNumberFormat="1" applyFont="1" applyFill="1" applyAlignment="1">
      <alignment horizontal="right"/>
    </xf>
    <xf numFmtId="168" fontId="1" fillId="3" borderId="1" xfId="0" applyNumberFormat="1" applyFont="1" applyFill="1" applyBorder="1"/>
    <xf numFmtId="168" fontId="1" fillId="3" borderId="2" xfId="0" applyNumberFormat="1" applyFont="1" applyFill="1" applyBorder="1"/>
    <xf numFmtId="164" fontId="1" fillId="3" borderId="0" xfId="0" applyNumberFormat="1" applyFont="1" applyFill="1"/>
    <xf numFmtId="168" fontId="1" fillId="3" borderId="1" xfId="0" applyNumberFormat="1" applyFont="1" applyFill="1" applyBorder="1" applyAlignment="1">
      <alignment vertical="top"/>
    </xf>
    <xf numFmtId="168" fontId="1" fillId="3" borderId="0" xfId="0" applyNumberFormat="1" applyFont="1" applyFill="1" applyAlignment="1">
      <alignment vertical="top"/>
    </xf>
    <xf numFmtId="166" fontId="1" fillId="3" borderId="0" xfId="0" applyNumberFormat="1" applyFont="1" applyFill="1" applyAlignment="1">
      <alignment horizontal="centerContinuous"/>
    </xf>
    <xf numFmtId="166" fontId="1" fillId="3" borderId="0" xfId="0" applyNumberFormat="1" applyFont="1" applyFill="1"/>
    <xf numFmtId="168" fontId="1" fillId="3" borderId="0" xfId="0" applyNumberFormat="1" applyFont="1" applyFill="1"/>
    <xf numFmtId="164" fontId="1" fillId="3" borderId="1" xfId="0" applyNumberFormat="1" applyFont="1" applyFill="1" applyBorder="1" applyAlignment="1">
      <alignment horizontal="fill"/>
    </xf>
    <xf numFmtId="171" fontId="1" fillId="3" borderId="0" xfId="0" applyNumberFormat="1" applyFont="1" applyFill="1" applyAlignment="1">
      <alignment horizontal="right"/>
    </xf>
    <xf numFmtId="169" fontId="2" fillId="2" borderId="1" xfId="0" applyNumberFormat="1" applyFont="1" applyFill="1" applyBorder="1" applyAlignment="1">
      <alignment horizontal="right"/>
    </xf>
    <xf numFmtId="3" fontId="2" fillId="2" borderId="0" xfId="0" applyNumberFormat="1" applyFont="1" applyFill="1" applyAlignment="1">
      <alignment horizontal="right"/>
    </xf>
    <xf numFmtId="169" fontId="1" fillId="3" borderId="1" xfId="0" applyNumberFormat="1" applyFont="1" applyFill="1" applyBorder="1" applyAlignment="1">
      <alignment horizontal="right"/>
    </xf>
    <xf numFmtId="164" fontId="1" fillId="3" borderId="0" xfId="0" applyNumberFormat="1" applyFont="1" applyFill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left" indent="1"/>
    </xf>
    <xf numFmtId="164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6" fontId="1" fillId="2" borderId="1" xfId="0" applyNumberFormat="1" applyFont="1" applyFill="1" applyBorder="1" applyAlignment="1">
      <alignment horizontal="left" wrapText="1" indent="1"/>
    </xf>
    <xf numFmtId="0" fontId="3" fillId="2" borderId="0" xfId="0" applyFont="1" applyFill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0" fontId="7" fillId="2" borderId="0" xfId="0" applyFont="1" applyFill="1"/>
    <xf numFmtId="0" fontId="6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114"/>
  <sheetViews>
    <sheetView showGridLines="0" tabSelected="1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100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151290</v>
      </c>
      <c r="D10" s="76">
        <v>151765</v>
      </c>
      <c r="E10" s="76">
        <v>152127</v>
      </c>
      <c r="F10" s="76">
        <v>152382</v>
      </c>
      <c r="G10" s="76">
        <v>152540</v>
      </c>
      <c r="H10" s="76">
        <v>152692</v>
      </c>
      <c r="I10" s="76">
        <v>152801</v>
      </c>
      <c r="J10" s="76">
        <v>152840</v>
      </c>
      <c r="K10" s="76">
        <v>152843</v>
      </c>
      <c r="L10" s="63">
        <v>152826</v>
      </c>
      <c r="M10" s="76">
        <v>152779</v>
      </c>
      <c r="N10" s="76">
        <v>152676</v>
      </c>
      <c r="O10" s="76">
        <v>152554</v>
      </c>
      <c r="P10" s="76">
        <v>152411</v>
      </c>
      <c r="Q10" s="76">
        <v>152248</v>
      </c>
      <c r="R10" s="76">
        <v>152066</v>
      </c>
      <c r="S10" s="76">
        <v>151878</v>
      </c>
      <c r="T10" s="76">
        <v>151662</v>
      </c>
      <c r="U10" s="76">
        <v>151439</v>
      </c>
      <c r="V10" s="76">
        <v>151226</v>
      </c>
      <c r="W10" s="76">
        <v>151000</v>
      </c>
      <c r="X10" s="76">
        <v>150773</v>
      </c>
      <c r="Y10" s="76">
        <v>150528</v>
      </c>
      <c r="Z10" s="76">
        <v>150290</v>
      </c>
      <c r="AA10" s="63">
        <v>150048</v>
      </c>
    </row>
    <row r="11" spans="1:27" ht="12.75" customHeight="1" x14ac:dyDescent="0.3">
      <c r="A11" s="6" t="s">
        <v>55</v>
      </c>
      <c r="B11" s="25"/>
      <c r="C11" s="76">
        <v>1197</v>
      </c>
      <c r="D11" s="76">
        <v>1202</v>
      </c>
      <c r="E11" s="76">
        <v>1192</v>
      </c>
      <c r="F11" s="76">
        <v>1182</v>
      </c>
      <c r="G11" s="76">
        <v>1177</v>
      </c>
      <c r="H11" s="76">
        <v>1167</v>
      </c>
      <c r="I11" s="76">
        <v>1161</v>
      </c>
      <c r="J11" s="76">
        <v>1146</v>
      </c>
      <c r="K11" s="76">
        <v>1133</v>
      </c>
      <c r="L11" s="63">
        <v>1126</v>
      </c>
      <c r="M11" s="76">
        <v>1119</v>
      </c>
      <c r="N11" s="76">
        <v>1108</v>
      </c>
      <c r="O11" s="76">
        <v>1096</v>
      </c>
      <c r="P11" s="76">
        <v>1092</v>
      </c>
      <c r="Q11" s="76">
        <v>1085</v>
      </c>
      <c r="R11" s="76">
        <v>1082</v>
      </c>
      <c r="S11" s="76">
        <v>1079</v>
      </c>
      <c r="T11" s="76">
        <v>1077</v>
      </c>
      <c r="U11" s="76">
        <v>1073</v>
      </c>
      <c r="V11" s="76">
        <v>1076</v>
      </c>
      <c r="W11" s="76">
        <v>1075</v>
      </c>
      <c r="X11" s="76">
        <v>1082</v>
      </c>
      <c r="Y11" s="76">
        <v>1083</v>
      </c>
      <c r="Z11" s="76">
        <v>1085</v>
      </c>
      <c r="AA11" s="63">
        <v>1083</v>
      </c>
    </row>
    <row r="12" spans="1:27" ht="12.75" customHeight="1" x14ac:dyDescent="0.3">
      <c r="A12" s="6" t="s">
        <v>56</v>
      </c>
      <c r="B12" s="25"/>
      <c r="C12" s="76">
        <v>1571</v>
      </c>
      <c r="D12" s="76">
        <v>1644</v>
      </c>
      <c r="E12" s="76">
        <v>1682</v>
      </c>
      <c r="F12" s="76">
        <v>1692</v>
      </c>
      <c r="G12" s="76">
        <v>1685</v>
      </c>
      <c r="H12" s="76">
        <v>1703</v>
      </c>
      <c r="I12" s="76">
        <v>1737</v>
      </c>
      <c r="J12" s="76">
        <v>1744</v>
      </c>
      <c r="K12" s="76">
        <v>1761</v>
      </c>
      <c r="L12" s="63">
        <v>1772</v>
      </c>
      <c r="M12" s="76">
        <v>1820</v>
      </c>
      <c r="N12" s="76">
        <v>1826</v>
      </c>
      <c r="O12" s="76">
        <v>1823</v>
      </c>
      <c r="P12" s="76">
        <v>1852</v>
      </c>
      <c r="Q12" s="76">
        <v>1862</v>
      </c>
      <c r="R12" s="76">
        <v>1863</v>
      </c>
      <c r="S12" s="76">
        <v>1895</v>
      </c>
      <c r="T12" s="76">
        <v>1919</v>
      </c>
      <c r="U12" s="76">
        <v>1903</v>
      </c>
      <c r="V12" s="76">
        <v>1934</v>
      </c>
      <c r="W12" s="76">
        <v>1943</v>
      </c>
      <c r="X12" s="76">
        <v>1959</v>
      </c>
      <c r="Y12" s="76">
        <v>1967</v>
      </c>
      <c r="Z12" s="76">
        <v>1978</v>
      </c>
      <c r="AA12" s="63">
        <v>2001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-374</v>
      </c>
      <c r="D14" s="76">
        <f t="shared" ref="D14:AA14" si="0">D11-D12</f>
        <v>-442</v>
      </c>
      <c r="E14" s="76">
        <f t="shared" si="0"/>
        <v>-490</v>
      </c>
      <c r="F14" s="76">
        <f t="shared" si="0"/>
        <v>-510</v>
      </c>
      <c r="G14" s="76">
        <f t="shared" si="0"/>
        <v>-508</v>
      </c>
      <c r="H14" s="76">
        <f t="shared" si="0"/>
        <v>-536</v>
      </c>
      <c r="I14" s="76">
        <f t="shared" si="0"/>
        <v>-576</v>
      </c>
      <c r="J14" s="76">
        <f t="shared" si="0"/>
        <v>-598</v>
      </c>
      <c r="K14" s="76">
        <f t="shared" si="0"/>
        <v>-628</v>
      </c>
      <c r="L14" s="63">
        <f t="shared" si="0"/>
        <v>-646</v>
      </c>
      <c r="M14" s="76">
        <f t="shared" si="0"/>
        <v>-701</v>
      </c>
      <c r="N14" s="76">
        <f t="shared" si="0"/>
        <v>-718</v>
      </c>
      <c r="O14" s="76">
        <f t="shared" si="0"/>
        <v>-727</v>
      </c>
      <c r="P14" s="76">
        <f t="shared" si="0"/>
        <v>-760</v>
      </c>
      <c r="Q14" s="76">
        <f t="shared" si="0"/>
        <v>-777</v>
      </c>
      <c r="R14" s="76">
        <f t="shared" si="0"/>
        <v>-781</v>
      </c>
      <c r="S14" s="76">
        <f t="shared" si="0"/>
        <v>-816</v>
      </c>
      <c r="T14" s="76">
        <f t="shared" si="0"/>
        <v>-842</v>
      </c>
      <c r="U14" s="76">
        <f t="shared" si="0"/>
        <v>-830</v>
      </c>
      <c r="V14" s="76">
        <f t="shared" si="0"/>
        <v>-858</v>
      </c>
      <c r="W14" s="76">
        <f t="shared" si="0"/>
        <v>-868</v>
      </c>
      <c r="X14" s="76">
        <f t="shared" si="0"/>
        <v>-877</v>
      </c>
      <c r="Y14" s="76">
        <f t="shared" si="0"/>
        <v>-884</v>
      </c>
      <c r="Z14" s="76">
        <f t="shared" si="0"/>
        <v>-893</v>
      </c>
      <c r="AA14" s="63">
        <f t="shared" si="0"/>
        <v>-918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645</v>
      </c>
      <c r="D16" s="76">
        <v>587</v>
      </c>
      <c r="E16" s="76">
        <v>550</v>
      </c>
      <c r="F16" s="76">
        <v>501</v>
      </c>
      <c r="G16" s="76">
        <v>483</v>
      </c>
      <c r="H16" s="76">
        <v>452</v>
      </c>
      <c r="I16" s="76">
        <v>427</v>
      </c>
      <c r="J16" s="76">
        <v>427</v>
      </c>
      <c r="K16" s="76">
        <v>427</v>
      </c>
      <c r="L16" s="63">
        <v>427</v>
      </c>
      <c r="M16" s="76">
        <v>427</v>
      </c>
      <c r="N16" s="76">
        <v>427</v>
      </c>
      <c r="O16" s="76">
        <v>427</v>
      </c>
      <c r="P16" s="76">
        <v>427</v>
      </c>
      <c r="Q16" s="76">
        <v>427</v>
      </c>
      <c r="R16" s="76">
        <v>427</v>
      </c>
      <c r="S16" s="76">
        <v>427</v>
      </c>
      <c r="T16" s="76">
        <v>427</v>
      </c>
      <c r="U16" s="76">
        <v>427</v>
      </c>
      <c r="V16" s="76">
        <v>427</v>
      </c>
      <c r="W16" s="76">
        <v>427</v>
      </c>
      <c r="X16" s="76">
        <v>427</v>
      </c>
      <c r="Y16" s="76">
        <v>427</v>
      </c>
      <c r="Z16" s="76">
        <v>427</v>
      </c>
      <c r="AA16" s="63">
        <v>427</v>
      </c>
    </row>
    <row r="17" spans="1:27" ht="12.75" customHeight="1" x14ac:dyDescent="0.3">
      <c r="A17" s="81" t="s">
        <v>83</v>
      </c>
      <c r="B17" s="81"/>
      <c r="C17" s="76">
        <v>1331</v>
      </c>
      <c r="D17" s="76">
        <v>1331</v>
      </c>
      <c r="E17" s="76">
        <v>1330</v>
      </c>
      <c r="F17" s="76">
        <v>1329</v>
      </c>
      <c r="G17" s="76">
        <v>1336</v>
      </c>
      <c r="H17" s="76">
        <v>1323</v>
      </c>
      <c r="I17" s="76">
        <v>1319</v>
      </c>
      <c r="J17" s="76">
        <v>1312</v>
      </c>
      <c r="K17" s="76">
        <v>1324</v>
      </c>
      <c r="L17" s="63">
        <v>1324</v>
      </c>
      <c r="M17" s="76">
        <v>1323</v>
      </c>
      <c r="N17" s="76">
        <v>1317</v>
      </c>
      <c r="O17" s="76">
        <v>1315</v>
      </c>
      <c r="P17" s="76">
        <v>1321</v>
      </c>
      <c r="Q17" s="76">
        <v>1324</v>
      </c>
      <c r="R17" s="76">
        <v>1323</v>
      </c>
      <c r="S17" s="76">
        <v>1318</v>
      </c>
      <c r="T17" s="76">
        <v>1312</v>
      </c>
      <c r="U17" s="76">
        <v>1317</v>
      </c>
      <c r="V17" s="76">
        <v>1311</v>
      </c>
      <c r="W17" s="76">
        <v>1306</v>
      </c>
      <c r="X17" s="76">
        <v>1308</v>
      </c>
      <c r="Y17" s="76">
        <v>1310</v>
      </c>
      <c r="Z17" s="76">
        <v>1303</v>
      </c>
      <c r="AA17" s="63">
        <v>1296</v>
      </c>
    </row>
    <row r="18" spans="1:27" ht="12.75" customHeight="1" x14ac:dyDescent="0.3">
      <c r="A18" s="6" t="s">
        <v>97</v>
      </c>
      <c r="B18" s="6"/>
      <c r="C18" s="76">
        <v>3758</v>
      </c>
      <c r="D18" s="76">
        <v>3720</v>
      </c>
      <c r="E18" s="76">
        <v>3668</v>
      </c>
      <c r="F18" s="76">
        <v>3650</v>
      </c>
      <c r="G18" s="76">
        <v>3660</v>
      </c>
      <c r="H18" s="76">
        <v>3641</v>
      </c>
      <c r="I18" s="76">
        <v>3638</v>
      </c>
      <c r="J18" s="76">
        <v>3631</v>
      </c>
      <c r="K18" s="76">
        <v>3626</v>
      </c>
      <c r="L18" s="63">
        <v>3622</v>
      </c>
      <c r="M18" s="76">
        <v>3614</v>
      </c>
      <c r="N18" s="76">
        <v>3612</v>
      </c>
      <c r="O18" s="76">
        <v>3600</v>
      </c>
      <c r="P18" s="76">
        <v>3595</v>
      </c>
      <c r="Q18" s="76">
        <v>3594</v>
      </c>
      <c r="R18" s="76">
        <v>3586</v>
      </c>
      <c r="S18" s="76">
        <v>3584</v>
      </c>
      <c r="T18" s="76">
        <v>3585</v>
      </c>
      <c r="U18" s="76">
        <v>3581</v>
      </c>
      <c r="V18" s="76">
        <v>3581</v>
      </c>
      <c r="W18" s="76">
        <v>3576</v>
      </c>
      <c r="X18" s="76">
        <v>3573</v>
      </c>
      <c r="Y18" s="76">
        <v>3573</v>
      </c>
      <c r="Z18" s="76">
        <v>3574</v>
      </c>
      <c r="AA18" s="63">
        <v>3573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548</v>
      </c>
      <c r="D20" s="76">
        <v>578</v>
      </c>
      <c r="E20" s="76">
        <v>596</v>
      </c>
      <c r="F20" s="76">
        <v>601</v>
      </c>
      <c r="G20" s="76">
        <v>606</v>
      </c>
      <c r="H20" s="76">
        <v>606</v>
      </c>
      <c r="I20" s="76">
        <v>610</v>
      </c>
      <c r="J20" s="76">
        <v>610</v>
      </c>
      <c r="K20" s="76">
        <v>610</v>
      </c>
      <c r="L20" s="63">
        <v>610</v>
      </c>
      <c r="M20" s="76">
        <v>610</v>
      </c>
      <c r="N20" s="76">
        <v>610</v>
      </c>
      <c r="O20" s="76">
        <v>610</v>
      </c>
      <c r="P20" s="76">
        <v>610</v>
      </c>
      <c r="Q20" s="76">
        <v>610</v>
      </c>
      <c r="R20" s="76">
        <v>610</v>
      </c>
      <c r="S20" s="76">
        <v>610</v>
      </c>
      <c r="T20" s="76">
        <v>610</v>
      </c>
      <c r="U20" s="76">
        <v>610</v>
      </c>
      <c r="V20" s="76">
        <v>610</v>
      </c>
      <c r="W20" s="76">
        <v>610</v>
      </c>
      <c r="X20" s="76">
        <v>610</v>
      </c>
      <c r="Y20" s="76">
        <v>610</v>
      </c>
      <c r="Z20" s="76">
        <v>610</v>
      </c>
      <c r="AA20" s="63">
        <v>610</v>
      </c>
    </row>
    <row r="21" spans="1:27" ht="12.75" customHeight="1" x14ac:dyDescent="0.3">
      <c r="A21" s="81" t="s">
        <v>84</v>
      </c>
      <c r="B21" s="81"/>
      <c r="C21" s="76">
        <v>957</v>
      </c>
      <c r="D21" s="76">
        <v>939</v>
      </c>
      <c r="E21" s="76">
        <v>912</v>
      </c>
      <c r="F21" s="76">
        <v>915</v>
      </c>
      <c r="G21" s="76">
        <v>918</v>
      </c>
      <c r="H21" s="76">
        <v>915</v>
      </c>
      <c r="I21" s="76">
        <v>911</v>
      </c>
      <c r="J21" s="76">
        <v>904</v>
      </c>
      <c r="K21" s="76">
        <v>899</v>
      </c>
      <c r="L21" s="63">
        <v>903</v>
      </c>
      <c r="M21" s="76">
        <v>904</v>
      </c>
      <c r="N21" s="76">
        <v>903</v>
      </c>
      <c r="O21" s="76">
        <v>902</v>
      </c>
      <c r="P21" s="76">
        <v>903</v>
      </c>
      <c r="Q21" s="76">
        <v>902</v>
      </c>
      <c r="R21" s="76">
        <v>894</v>
      </c>
      <c r="S21" s="76">
        <v>893</v>
      </c>
      <c r="T21" s="76">
        <v>891</v>
      </c>
      <c r="U21" s="76">
        <v>887</v>
      </c>
      <c r="V21" s="76">
        <v>885</v>
      </c>
      <c r="W21" s="76">
        <v>872</v>
      </c>
      <c r="X21" s="76">
        <v>879</v>
      </c>
      <c r="Y21" s="76">
        <v>871</v>
      </c>
      <c r="Z21" s="76">
        <v>866</v>
      </c>
      <c r="AA21" s="63">
        <v>865</v>
      </c>
    </row>
    <row r="22" spans="1:27" ht="12.75" customHeight="1" x14ac:dyDescent="0.3">
      <c r="A22" s="6" t="s">
        <v>98</v>
      </c>
      <c r="B22" s="6"/>
      <c r="C22" s="76">
        <v>3366</v>
      </c>
      <c r="D22" s="76">
        <v>3309</v>
      </c>
      <c r="E22" s="76">
        <v>3279</v>
      </c>
      <c r="F22" s="76">
        <v>3280</v>
      </c>
      <c r="G22" s="76">
        <v>3273</v>
      </c>
      <c r="H22" s="76">
        <v>3224</v>
      </c>
      <c r="I22" s="76">
        <v>3221</v>
      </c>
      <c r="J22" s="76">
        <v>3225</v>
      </c>
      <c r="K22" s="76">
        <v>3228</v>
      </c>
      <c r="L22" s="63">
        <v>3224</v>
      </c>
      <c r="M22" s="76">
        <v>3213</v>
      </c>
      <c r="N22" s="76">
        <v>3208</v>
      </c>
      <c r="O22" s="76">
        <v>3204</v>
      </c>
      <c r="P22" s="76">
        <v>3188</v>
      </c>
      <c r="Q22" s="76">
        <v>3190</v>
      </c>
      <c r="R22" s="76">
        <v>3185</v>
      </c>
      <c r="S22" s="76">
        <v>3170</v>
      </c>
      <c r="T22" s="76">
        <v>3152</v>
      </c>
      <c r="U22" s="76">
        <v>3146</v>
      </c>
      <c r="V22" s="76">
        <v>3135</v>
      </c>
      <c r="W22" s="76">
        <v>3129</v>
      </c>
      <c r="X22" s="76">
        <v>3126</v>
      </c>
      <c r="Y22" s="76">
        <v>3120</v>
      </c>
      <c r="Z22" s="76">
        <v>3115</v>
      </c>
      <c r="AA22" s="63">
        <v>3112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97</v>
      </c>
      <c r="D24" s="76">
        <f t="shared" ref="D24:AA26" si="1">D16-D20</f>
        <v>9</v>
      </c>
      <c r="E24" s="76">
        <f t="shared" si="1"/>
        <v>-46</v>
      </c>
      <c r="F24" s="76">
        <f t="shared" si="1"/>
        <v>-100</v>
      </c>
      <c r="G24" s="76">
        <f t="shared" si="1"/>
        <v>-123</v>
      </c>
      <c r="H24" s="76">
        <f t="shared" si="1"/>
        <v>-154</v>
      </c>
      <c r="I24" s="76">
        <f t="shared" si="1"/>
        <v>-183</v>
      </c>
      <c r="J24" s="76">
        <f t="shared" si="1"/>
        <v>-183</v>
      </c>
      <c r="K24" s="76">
        <f t="shared" si="1"/>
        <v>-183</v>
      </c>
      <c r="L24" s="63">
        <f t="shared" si="1"/>
        <v>-183</v>
      </c>
      <c r="M24" s="76">
        <f t="shared" si="1"/>
        <v>-183</v>
      </c>
      <c r="N24" s="76">
        <f t="shared" si="1"/>
        <v>-183</v>
      </c>
      <c r="O24" s="76">
        <f t="shared" si="1"/>
        <v>-183</v>
      </c>
      <c r="P24" s="76">
        <f t="shared" si="1"/>
        <v>-183</v>
      </c>
      <c r="Q24" s="76">
        <f t="shared" si="1"/>
        <v>-183</v>
      </c>
      <c r="R24" s="76">
        <f t="shared" si="1"/>
        <v>-183</v>
      </c>
      <c r="S24" s="76">
        <f t="shared" si="1"/>
        <v>-183</v>
      </c>
      <c r="T24" s="76">
        <f t="shared" si="1"/>
        <v>-183</v>
      </c>
      <c r="U24" s="76">
        <f t="shared" si="1"/>
        <v>-183</v>
      </c>
      <c r="V24" s="76">
        <f t="shared" si="1"/>
        <v>-183</v>
      </c>
      <c r="W24" s="76">
        <f t="shared" si="1"/>
        <v>-183</v>
      </c>
      <c r="X24" s="76">
        <f t="shared" si="1"/>
        <v>-183</v>
      </c>
      <c r="Y24" s="76">
        <f t="shared" si="1"/>
        <v>-183</v>
      </c>
      <c r="Z24" s="76">
        <f t="shared" si="1"/>
        <v>-183</v>
      </c>
      <c r="AA24" s="63">
        <f t="shared" si="1"/>
        <v>-183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374</v>
      </c>
      <c r="D25" s="76">
        <f t="shared" si="2"/>
        <v>392</v>
      </c>
      <c r="E25" s="76">
        <f t="shared" si="2"/>
        <v>418</v>
      </c>
      <c r="F25" s="76">
        <f t="shared" si="2"/>
        <v>414</v>
      </c>
      <c r="G25" s="76">
        <f t="shared" si="2"/>
        <v>418</v>
      </c>
      <c r="H25" s="76">
        <f t="shared" si="2"/>
        <v>408</v>
      </c>
      <c r="I25" s="76">
        <f t="shared" si="2"/>
        <v>408</v>
      </c>
      <c r="J25" s="76">
        <f t="shared" si="2"/>
        <v>408</v>
      </c>
      <c r="K25" s="76">
        <f t="shared" si="2"/>
        <v>425</v>
      </c>
      <c r="L25" s="63">
        <f t="shared" si="2"/>
        <v>421</v>
      </c>
      <c r="M25" s="76">
        <f t="shared" si="2"/>
        <v>419</v>
      </c>
      <c r="N25" s="76">
        <f t="shared" si="2"/>
        <v>414</v>
      </c>
      <c r="O25" s="76">
        <f t="shared" si="2"/>
        <v>413</v>
      </c>
      <c r="P25" s="76">
        <f t="shared" si="2"/>
        <v>418</v>
      </c>
      <c r="Q25" s="76">
        <f t="shared" si="2"/>
        <v>422</v>
      </c>
      <c r="R25" s="76">
        <f t="shared" si="2"/>
        <v>429</v>
      </c>
      <c r="S25" s="76">
        <f t="shared" si="1"/>
        <v>425</v>
      </c>
      <c r="T25" s="76">
        <f t="shared" si="1"/>
        <v>421</v>
      </c>
      <c r="U25" s="76">
        <f t="shared" si="1"/>
        <v>430</v>
      </c>
      <c r="V25" s="76">
        <f t="shared" si="1"/>
        <v>426</v>
      </c>
      <c r="W25" s="76">
        <f t="shared" si="1"/>
        <v>434</v>
      </c>
      <c r="X25" s="76">
        <f t="shared" si="1"/>
        <v>429</v>
      </c>
      <c r="Y25" s="76">
        <f t="shared" si="1"/>
        <v>439</v>
      </c>
      <c r="Z25" s="76">
        <f t="shared" si="1"/>
        <v>437</v>
      </c>
      <c r="AA25" s="63">
        <f t="shared" si="1"/>
        <v>431</v>
      </c>
    </row>
    <row r="26" spans="1:27" ht="12.75" customHeight="1" x14ac:dyDescent="0.3">
      <c r="A26" s="6" t="s">
        <v>82</v>
      </c>
      <c r="B26" s="6"/>
      <c r="C26" s="76">
        <f t="shared" si="2"/>
        <v>392</v>
      </c>
      <c r="D26" s="76">
        <f t="shared" si="1"/>
        <v>411</v>
      </c>
      <c r="E26" s="76">
        <f t="shared" si="1"/>
        <v>389</v>
      </c>
      <c r="F26" s="76">
        <f t="shared" si="1"/>
        <v>370</v>
      </c>
      <c r="G26" s="76">
        <f t="shared" si="1"/>
        <v>387</v>
      </c>
      <c r="H26" s="76">
        <f t="shared" si="1"/>
        <v>417</v>
      </c>
      <c r="I26" s="76">
        <f t="shared" si="1"/>
        <v>417</v>
      </c>
      <c r="J26" s="76">
        <f t="shared" si="1"/>
        <v>406</v>
      </c>
      <c r="K26" s="76">
        <f t="shared" si="1"/>
        <v>398</v>
      </c>
      <c r="L26" s="63">
        <f t="shared" si="1"/>
        <v>398</v>
      </c>
      <c r="M26" s="76">
        <f t="shared" si="1"/>
        <v>401</v>
      </c>
      <c r="N26" s="76">
        <f t="shared" si="1"/>
        <v>404</v>
      </c>
      <c r="O26" s="76">
        <f t="shared" si="1"/>
        <v>396</v>
      </c>
      <c r="P26" s="76">
        <f t="shared" si="1"/>
        <v>407</v>
      </c>
      <c r="Q26" s="76">
        <f t="shared" si="1"/>
        <v>404</v>
      </c>
      <c r="R26" s="76">
        <f t="shared" si="1"/>
        <v>401</v>
      </c>
      <c r="S26" s="76">
        <f t="shared" si="1"/>
        <v>414</v>
      </c>
      <c r="T26" s="76">
        <f t="shared" si="1"/>
        <v>433</v>
      </c>
      <c r="U26" s="76">
        <f t="shared" si="1"/>
        <v>435</v>
      </c>
      <c r="V26" s="76">
        <f t="shared" si="1"/>
        <v>446</v>
      </c>
      <c r="W26" s="76">
        <f t="shared" si="1"/>
        <v>447</v>
      </c>
      <c r="X26" s="76">
        <f t="shared" si="1"/>
        <v>447</v>
      </c>
      <c r="Y26" s="76">
        <f t="shared" si="1"/>
        <v>453</v>
      </c>
      <c r="Z26" s="76">
        <f t="shared" si="1"/>
        <v>459</v>
      </c>
      <c r="AA26" s="63">
        <f t="shared" si="1"/>
        <v>461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863</v>
      </c>
      <c r="D28" s="76">
        <f t="shared" ref="D28:AA28" si="3">SUM(D24:D26)</f>
        <v>812</v>
      </c>
      <c r="E28" s="76">
        <f t="shared" si="3"/>
        <v>761</v>
      </c>
      <c r="F28" s="76">
        <f t="shared" si="3"/>
        <v>684</v>
      </c>
      <c r="G28" s="76">
        <f t="shared" si="3"/>
        <v>682</v>
      </c>
      <c r="H28" s="76">
        <f t="shared" si="3"/>
        <v>671</v>
      </c>
      <c r="I28" s="76">
        <f t="shared" si="3"/>
        <v>642</v>
      </c>
      <c r="J28" s="76">
        <f t="shared" si="3"/>
        <v>631</v>
      </c>
      <c r="K28" s="76">
        <f t="shared" si="3"/>
        <v>640</v>
      </c>
      <c r="L28" s="63">
        <f t="shared" si="3"/>
        <v>636</v>
      </c>
      <c r="M28" s="76">
        <f t="shared" si="3"/>
        <v>637</v>
      </c>
      <c r="N28" s="76">
        <f t="shared" si="3"/>
        <v>635</v>
      </c>
      <c r="O28" s="76">
        <f t="shared" si="3"/>
        <v>626</v>
      </c>
      <c r="P28" s="76">
        <f t="shared" si="3"/>
        <v>642</v>
      </c>
      <c r="Q28" s="76">
        <f t="shared" si="3"/>
        <v>643</v>
      </c>
      <c r="R28" s="76">
        <f t="shared" si="3"/>
        <v>647</v>
      </c>
      <c r="S28" s="76">
        <f t="shared" si="3"/>
        <v>656</v>
      </c>
      <c r="T28" s="76">
        <f t="shared" si="3"/>
        <v>671</v>
      </c>
      <c r="U28" s="76">
        <f t="shared" si="3"/>
        <v>682</v>
      </c>
      <c r="V28" s="76">
        <f t="shared" si="3"/>
        <v>689</v>
      </c>
      <c r="W28" s="76">
        <f t="shared" si="3"/>
        <v>698</v>
      </c>
      <c r="X28" s="76">
        <f t="shared" si="3"/>
        <v>693</v>
      </c>
      <c r="Y28" s="76">
        <f t="shared" si="3"/>
        <v>709</v>
      </c>
      <c r="Z28" s="76">
        <f t="shared" si="3"/>
        <v>713</v>
      </c>
      <c r="AA28" s="63">
        <f t="shared" si="3"/>
        <v>709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-14</v>
      </c>
      <c r="D30" s="76">
        <v>-8</v>
      </c>
      <c r="E30" s="76">
        <v>-16</v>
      </c>
      <c r="F30" s="76">
        <v>-16</v>
      </c>
      <c r="G30" s="76">
        <v>-22</v>
      </c>
      <c r="H30" s="76">
        <v>-26</v>
      </c>
      <c r="I30" s="76">
        <v>-27</v>
      </c>
      <c r="J30" s="76">
        <v>-30</v>
      </c>
      <c r="K30" s="76">
        <v>-29</v>
      </c>
      <c r="L30" s="63">
        <v>-37</v>
      </c>
      <c r="M30" s="76">
        <v>-39</v>
      </c>
      <c r="N30" s="76">
        <v>-39</v>
      </c>
      <c r="O30" s="76">
        <v>-42</v>
      </c>
      <c r="P30" s="76">
        <v>-45</v>
      </c>
      <c r="Q30" s="76">
        <v>-48</v>
      </c>
      <c r="R30" s="76">
        <v>-54</v>
      </c>
      <c r="S30" s="76">
        <v>-56</v>
      </c>
      <c r="T30" s="76">
        <v>-52</v>
      </c>
      <c r="U30" s="76">
        <v>-65</v>
      </c>
      <c r="V30" s="76">
        <v>-57</v>
      </c>
      <c r="W30" s="76">
        <v>-57</v>
      </c>
      <c r="X30" s="76">
        <v>-61</v>
      </c>
      <c r="Y30" s="76">
        <v>-63</v>
      </c>
      <c r="Z30" s="76">
        <v>-62</v>
      </c>
      <c r="AA30" s="63">
        <v>-68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475</v>
      </c>
      <c r="D32" s="76">
        <f t="shared" ref="D32:AA32" si="4">D30+D28+D14</f>
        <v>362</v>
      </c>
      <c r="E32" s="76">
        <f t="shared" si="4"/>
        <v>255</v>
      </c>
      <c r="F32" s="76">
        <f t="shared" si="4"/>
        <v>158</v>
      </c>
      <c r="G32" s="76">
        <f t="shared" si="4"/>
        <v>152</v>
      </c>
      <c r="H32" s="76">
        <f t="shared" si="4"/>
        <v>109</v>
      </c>
      <c r="I32" s="76">
        <f t="shared" si="4"/>
        <v>39</v>
      </c>
      <c r="J32" s="76">
        <f t="shared" si="4"/>
        <v>3</v>
      </c>
      <c r="K32" s="76">
        <f t="shared" si="4"/>
        <v>-17</v>
      </c>
      <c r="L32" s="63">
        <f t="shared" si="4"/>
        <v>-47</v>
      </c>
      <c r="M32" s="76">
        <f t="shared" si="4"/>
        <v>-103</v>
      </c>
      <c r="N32" s="76">
        <f t="shared" si="4"/>
        <v>-122</v>
      </c>
      <c r="O32" s="76">
        <f t="shared" si="4"/>
        <v>-143</v>
      </c>
      <c r="P32" s="76">
        <f t="shared" si="4"/>
        <v>-163</v>
      </c>
      <c r="Q32" s="76">
        <f t="shared" si="4"/>
        <v>-182</v>
      </c>
      <c r="R32" s="76">
        <f t="shared" si="4"/>
        <v>-188</v>
      </c>
      <c r="S32" s="76">
        <f t="shared" si="4"/>
        <v>-216</v>
      </c>
      <c r="T32" s="76">
        <f t="shared" si="4"/>
        <v>-223</v>
      </c>
      <c r="U32" s="76">
        <f t="shared" si="4"/>
        <v>-213</v>
      </c>
      <c r="V32" s="76">
        <f t="shared" si="4"/>
        <v>-226</v>
      </c>
      <c r="W32" s="76">
        <f t="shared" si="4"/>
        <v>-227</v>
      </c>
      <c r="X32" s="76">
        <f t="shared" si="4"/>
        <v>-245</v>
      </c>
      <c r="Y32" s="76">
        <f t="shared" si="4"/>
        <v>-238</v>
      </c>
      <c r="Z32" s="76">
        <f t="shared" si="4"/>
        <v>-242</v>
      </c>
      <c r="AA32" s="63">
        <f t="shared" si="4"/>
        <v>-277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151765</v>
      </c>
      <c r="D34" s="76">
        <v>152127</v>
      </c>
      <c r="E34" s="76">
        <v>152382</v>
      </c>
      <c r="F34" s="76">
        <v>152540</v>
      </c>
      <c r="G34" s="76">
        <v>152692</v>
      </c>
      <c r="H34" s="76">
        <v>152801</v>
      </c>
      <c r="I34" s="76">
        <v>152840</v>
      </c>
      <c r="J34" s="76">
        <v>152843</v>
      </c>
      <c r="K34" s="76">
        <v>152826</v>
      </c>
      <c r="L34" s="63">
        <v>152779</v>
      </c>
      <c r="M34" s="76">
        <v>152676</v>
      </c>
      <c r="N34" s="76">
        <v>152554</v>
      </c>
      <c r="O34" s="76">
        <v>152411</v>
      </c>
      <c r="P34" s="76">
        <v>152248</v>
      </c>
      <c r="Q34" s="76">
        <v>152066</v>
      </c>
      <c r="R34" s="76">
        <v>151878</v>
      </c>
      <c r="S34" s="76">
        <v>151662</v>
      </c>
      <c r="T34" s="76">
        <v>151439</v>
      </c>
      <c r="U34" s="76">
        <v>151226</v>
      </c>
      <c r="V34" s="76">
        <v>151000</v>
      </c>
      <c r="W34" s="76">
        <v>150773</v>
      </c>
      <c r="X34" s="76">
        <v>150528</v>
      </c>
      <c r="Y34" s="76">
        <v>150290</v>
      </c>
      <c r="Z34" s="76">
        <v>150048</v>
      </c>
      <c r="AA34" s="63">
        <v>149771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3.1396655429968934E-3</v>
      </c>
      <c r="D36" s="38">
        <f t="shared" si="5"/>
        <v>2.3852666952195829E-3</v>
      </c>
      <c r="E36" s="38">
        <f t="shared" si="5"/>
        <v>1.6762310437989311E-3</v>
      </c>
      <c r="F36" s="38">
        <f t="shared" si="5"/>
        <v>1.0368678715333831E-3</v>
      </c>
      <c r="G36" s="38">
        <f t="shared" si="5"/>
        <v>9.9645994493247677E-4</v>
      </c>
      <c r="H36" s="38">
        <f t="shared" si="5"/>
        <v>7.1385534278154718E-4</v>
      </c>
      <c r="I36" s="38">
        <f t="shared" si="5"/>
        <v>2.552339317151066E-4</v>
      </c>
      <c r="J36" s="38">
        <f t="shared" si="5"/>
        <v>1.9628369536770479E-5</v>
      </c>
      <c r="K36" s="38">
        <f t="shared" si="5"/>
        <v>-1.1122524420483765E-4</v>
      </c>
      <c r="L36" s="39">
        <f t="shared" si="5"/>
        <v>-3.0753929305222936E-4</v>
      </c>
      <c r="M36" s="38">
        <f t="shared" si="5"/>
        <v>-6.7417642477041997E-4</v>
      </c>
      <c r="N36" s="38">
        <f t="shared" si="5"/>
        <v>-7.9907778563755927E-4</v>
      </c>
      <c r="O36" s="38">
        <f t="shared" si="5"/>
        <v>-9.3737299579165411E-4</v>
      </c>
      <c r="P36" s="38">
        <f t="shared" si="5"/>
        <v>-1.0694766125804568E-3</v>
      </c>
      <c r="Q36" s="38">
        <f t="shared" si="5"/>
        <v>-1.1954180022069256E-3</v>
      </c>
      <c r="R36" s="38">
        <f t="shared" si="5"/>
        <v>-1.2363052884931543E-3</v>
      </c>
      <c r="S36" s="38">
        <f t="shared" si="5"/>
        <v>-1.4221941294986766E-3</v>
      </c>
      <c r="T36" s="38">
        <f t="shared" si="5"/>
        <v>-1.4703749126346744E-3</v>
      </c>
      <c r="U36" s="38">
        <f t="shared" si="5"/>
        <v>-1.4065069103731535E-3</v>
      </c>
      <c r="V36" s="38">
        <f t="shared" si="5"/>
        <v>-1.4944520122201208E-3</v>
      </c>
      <c r="W36" s="38">
        <f t="shared" si="5"/>
        <v>-1.5033112582781456E-3</v>
      </c>
      <c r="X36" s="38">
        <f t="shared" si="5"/>
        <v>-1.6249593760155996E-3</v>
      </c>
      <c r="Y36" s="38">
        <f t="shared" si="5"/>
        <v>-1.5811011904761905E-3</v>
      </c>
      <c r="Z36" s="38">
        <f t="shared" si="5"/>
        <v>-1.6102202408676558E-3</v>
      </c>
      <c r="AA36" s="39">
        <f t="shared" si="5"/>
        <v>-1.8460759223715077E-3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3.1396655429968934E-3</v>
      </c>
      <c r="D37" s="75">
        <f t="shared" si="6"/>
        <v>5.5324211778703149E-3</v>
      </c>
      <c r="E37" s="75">
        <f t="shared" si="6"/>
        <v>7.2179258377949636E-3</v>
      </c>
      <c r="F37" s="75">
        <f t="shared" si="6"/>
        <v>8.2622777447286661E-3</v>
      </c>
      <c r="G37" s="75">
        <f t="shared" si="6"/>
        <v>9.2669707184876732E-3</v>
      </c>
      <c r="H37" s="75">
        <f t="shared" si="6"/>
        <v>9.9874413378280118E-3</v>
      </c>
      <c r="I37" s="75">
        <f t="shared" si="6"/>
        <v>1.0245224403463546E-2</v>
      </c>
      <c r="J37" s="75">
        <f t="shared" si="6"/>
        <v>1.0265053870050896E-2</v>
      </c>
      <c r="K37" s="75">
        <f t="shared" si="6"/>
        <v>1.0152686892722586E-2</v>
      </c>
      <c r="L37" s="77">
        <f t="shared" si="6"/>
        <v>9.8420252495207885E-3</v>
      </c>
      <c r="M37" s="75">
        <f t="shared" si="6"/>
        <v>9.1612135633551452E-3</v>
      </c>
      <c r="N37" s="75">
        <f t="shared" si="6"/>
        <v>8.3548152554696279E-3</v>
      </c>
      <c r="O37" s="75">
        <f t="shared" si="6"/>
        <v>7.4096106814726687E-3</v>
      </c>
      <c r="P37" s="75">
        <f t="shared" si="6"/>
        <v>6.3322096635600499E-3</v>
      </c>
      <c r="Q37" s="75">
        <f t="shared" si="6"/>
        <v>5.1292220239275562E-3</v>
      </c>
      <c r="R37" s="75">
        <f t="shared" si="6"/>
        <v>3.8865754511203648E-3</v>
      </c>
      <c r="S37" s="75">
        <f t="shared" si="6"/>
        <v>2.4588538568312513E-3</v>
      </c>
      <c r="T37" s="75">
        <f t="shared" si="6"/>
        <v>9.8486350717165699E-4</v>
      </c>
      <c r="U37" s="75">
        <f t="shared" si="6"/>
        <v>-4.2302862053010776E-4</v>
      </c>
      <c r="V37" s="75">
        <f t="shared" si="6"/>
        <v>-1.9168484367770508E-3</v>
      </c>
      <c r="W37" s="75">
        <f t="shared" si="6"/>
        <v>-3.4172780752197767E-3</v>
      </c>
      <c r="X37" s="75">
        <f t="shared" si="6"/>
        <v>-5.0366845131865953E-3</v>
      </c>
      <c r="Y37" s="75">
        <f t="shared" si="6"/>
        <v>-6.6098221957829337E-3</v>
      </c>
      <c r="Z37" s="75">
        <f t="shared" si="6"/>
        <v>-8.2093991671624029E-3</v>
      </c>
      <c r="AA37" s="77">
        <f t="shared" si="6"/>
        <v>-1.0040319915394277E-2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96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12.75" customHeight="1" x14ac:dyDescent="0.3">
      <c r="A44" s="81" t="s">
        <v>65</v>
      </c>
      <c r="B44" s="81"/>
      <c r="C44" s="3">
        <v>1.4672201759000001</v>
      </c>
      <c r="D44" s="3">
        <v>1.4768738442</v>
      </c>
      <c r="E44" s="3">
        <v>1.4706955373999999</v>
      </c>
      <c r="F44" s="3">
        <v>1.4682812558</v>
      </c>
      <c r="G44" s="3">
        <v>1.4745268422</v>
      </c>
      <c r="H44" s="3">
        <v>1.4768962742</v>
      </c>
      <c r="I44" s="3">
        <v>1.4851345552999999</v>
      </c>
      <c r="J44" s="3">
        <v>1.4843815477</v>
      </c>
      <c r="K44" s="3">
        <v>1.4866933379</v>
      </c>
      <c r="L44" s="4">
        <v>1.4967324152999999</v>
      </c>
      <c r="M44" s="3">
        <v>1.5061023277000001</v>
      </c>
      <c r="N44" s="3">
        <v>1.5108216194999999</v>
      </c>
      <c r="O44" s="3">
        <v>1.5122975974999999</v>
      </c>
      <c r="P44" s="3">
        <v>1.5226130728</v>
      </c>
      <c r="Q44" s="3">
        <v>1.5284516057999999</v>
      </c>
      <c r="R44" s="3">
        <v>1.537480618</v>
      </c>
      <c r="S44" s="3">
        <v>1.5441009163999999</v>
      </c>
      <c r="T44" s="3">
        <v>1.5505962731</v>
      </c>
      <c r="U44" s="3">
        <v>1.5509045456999999</v>
      </c>
      <c r="V44" s="3">
        <v>1.5583205136</v>
      </c>
      <c r="W44" s="3">
        <v>1.557975406</v>
      </c>
      <c r="X44" s="3">
        <v>1.5691969291000001</v>
      </c>
      <c r="Y44" s="3">
        <v>1.5717024771999999</v>
      </c>
      <c r="Z44" s="3">
        <v>1.5761088540999999</v>
      </c>
      <c r="AA44" s="4">
        <v>1.5760417987999999</v>
      </c>
    </row>
    <row r="45" spans="1:27" ht="12.75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12.75" customHeight="1" x14ac:dyDescent="0.3">
      <c r="A47" s="6" t="s">
        <v>88</v>
      </c>
      <c r="B47" s="25"/>
      <c r="C47" s="11">
        <v>80.985306701430702</v>
      </c>
      <c r="D47" s="11">
        <v>80.687309520049695</v>
      </c>
      <c r="E47" s="11">
        <v>80.768043301292707</v>
      </c>
      <c r="F47" s="11">
        <v>80.792453479708399</v>
      </c>
      <c r="G47" s="11">
        <v>81.361607328645405</v>
      </c>
      <c r="H47" s="11">
        <v>81.537504806704803</v>
      </c>
      <c r="I47" s="11">
        <v>81.694660388452405</v>
      </c>
      <c r="J47" s="11">
        <v>81.965098479729605</v>
      </c>
      <c r="K47" s="11">
        <v>82.160063810076807</v>
      </c>
      <c r="L47" s="64">
        <v>82.429280011113804</v>
      </c>
      <c r="M47" s="11">
        <v>82.251668550466903</v>
      </c>
      <c r="N47" s="11">
        <v>82.269175765842107</v>
      </c>
      <c r="O47" s="11">
        <v>82.652995738509404</v>
      </c>
      <c r="P47" s="11">
        <v>82.919098696245698</v>
      </c>
      <c r="Q47" s="11">
        <v>83.263821455481803</v>
      </c>
      <c r="R47" s="11">
        <v>83.327486790834996</v>
      </c>
      <c r="S47" s="11">
        <v>83.426753254312302</v>
      </c>
      <c r="T47" s="11">
        <v>83.374521225991302</v>
      </c>
      <c r="U47" s="11">
        <v>83.687421517339303</v>
      </c>
      <c r="V47" s="11">
        <v>83.634621063754295</v>
      </c>
      <c r="W47" s="11">
        <v>83.847241893340097</v>
      </c>
      <c r="X47" s="11">
        <v>83.953832748918302</v>
      </c>
      <c r="Y47" s="11">
        <v>84.235494663276796</v>
      </c>
      <c r="Z47" s="11">
        <v>84.216512508597901</v>
      </c>
      <c r="AA47" s="64">
        <v>84.214221340103805</v>
      </c>
    </row>
    <row r="48" spans="1:27" ht="12.75" customHeight="1" x14ac:dyDescent="0.3">
      <c r="A48" s="6" t="s">
        <v>89</v>
      </c>
      <c r="B48" s="25"/>
      <c r="C48" s="11">
        <v>83.823919979150304</v>
      </c>
      <c r="D48" s="11">
        <v>83.671860482467807</v>
      </c>
      <c r="E48" s="11">
        <v>83.580898243166999</v>
      </c>
      <c r="F48" s="11">
        <v>83.844208452375696</v>
      </c>
      <c r="G48" s="11">
        <v>84.1024132997523</v>
      </c>
      <c r="H48" s="11">
        <v>84.191402901302496</v>
      </c>
      <c r="I48" s="11">
        <v>84.150020598035596</v>
      </c>
      <c r="J48" s="11">
        <v>84.227215686556406</v>
      </c>
      <c r="K48" s="11">
        <v>84.297498230834506</v>
      </c>
      <c r="L48" s="64">
        <v>84.564075749882505</v>
      </c>
      <c r="M48" s="11">
        <v>84.461747075863002</v>
      </c>
      <c r="N48" s="11">
        <v>84.757230485631695</v>
      </c>
      <c r="O48" s="11">
        <v>84.905793881847998</v>
      </c>
      <c r="P48" s="11">
        <v>84.990670328115399</v>
      </c>
      <c r="Q48" s="11">
        <v>85.095941072761093</v>
      </c>
      <c r="R48" s="11">
        <v>85.458750852520893</v>
      </c>
      <c r="S48" s="11">
        <v>85.311070007698603</v>
      </c>
      <c r="T48" s="11">
        <v>85.491966094186296</v>
      </c>
      <c r="U48" s="11">
        <v>85.840828842203294</v>
      </c>
      <c r="V48" s="11">
        <v>85.918223296482495</v>
      </c>
      <c r="W48" s="11">
        <v>85.949146991105295</v>
      </c>
      <c r="X48" s="11">
        <v>85.926795920020297</v>
      </c>
      <c r="Y48" s="11">
        <v>85.982411815170806</v>
      </c>
      <c r="Z48" s="11">
        <v>86.165878474236806</v>
      </c>
      <c r="AA48" s="64">
        <v>86.285350986102898</v>
      </c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22807</v>
      </c>
      <c r="C57" s="76">
        <v>22763</v>
      </c>
      <c r="D57" s="76">
        <v>22652</v>
      </c>
      <c r="E57" s="76">
        <v>22650</v>
      </c>
      <c r="F57" s="76">
        <v>22467</v>
      </c>
      <c r="G57" s="76">
        <v>22238</v>
      </c>
      <c r="H57" s="76">
        <v>21911</v>
      </c>
      <c r="I57" s="76">
        <v>21654</v>
      </c>
      <c r="J57" s="76">
        <v>21308</v>
      </c>
      <c r="K57" s="76">
        <v>20994</v>
      </c>
      <c r="L57" s="63">
        <v>20705</v>
      </c>
      <c r="M57" s="76">
        <v>20440</v>
      </c>
      <c r="N57" s="76">
        <v>20085</v>
      </c>
      <c r="O57" s="76">
        <v>19807</v>
      </c>
      <c r="P57" s="76">
        <v>19626</v>
      </c>
      <c r="Q57" s="76">
        <v>19455</v>
      </c>
      <c r="R57" s="76">
        <v>19330</v>
      </c>
      <c r="S57" s="76">
        <v>19199</v>
      </c>
      <c r="T57" s="76">
        <v>19079</v>
      </c>
      <c r="U57" s="76">
        <v>18970</v>
      </c>
      <c r="V57" s="76">
        <v>18868</v>
      </c>
      <c r="W57" s="76">
        <v>18775</v>
      </c>
      <c r="X57" s="76">
        <v>18695</v>
      </c>
      <c r="Y57" s="76">
        <v>18631</v>
      </c>
      <c r="Z57" s="76">
        <v>18583</v>
      </c>
      <c r="AA57" s="63">
        <v>18539</v>
      </c>
    </row>
    <row r="58" spans="1:27" ht="12.75" customHeight="1" x14ac:dyDescent="0.3">
      <c r="A58" s="13" t="s">
        <v>68</v>
      </c>
      <c r="B58" s="76">
        <v>23988</v>
      </c>
      <c r="C58" s="76">
        <v>23849</v>
      </c>
      <c r="D58" s="76">
        <v>23765</v>
      </c>
      <c r="E58" s="76">
        <v>23283</v>
      </c>
      <c r="F58" s="76">
        <v>22961</v>
      </c>
      <c r="G58" s="76">
        <v>22642</v>
      </c>
      <c r="H58" s="76">
        <v>22486</v>
      </c>
      <c r="I58" s="76">
        <v>22395</v>
      </c>
      <c r="J58" s="76">
        <v>22323</v>
      </c>
      <c r="K58" s="76">
        <v>22248</v>
      </c>
      <c r="L58" s="63">
        <v>22132</v>
      </c>
      <c r="M58" s="76">
        <v>22001</v>
      </c>
      <c r="N58" s="76">
        <v>22014</v>
      </c>
      <c r="O58" s="76">
        <v>21991</v>
      </c>
      <c r="P58" s="76">
        <v>21964</v>
      </c>
      <c r="Q58" s="76">
        <v>21908</v>
      </c>
      <c r="R58" s="76">
        <v>21790</v>
      </c>
      <c r="S58" s="76">
        <v>21646</v>
      </c>
      <c r="T58" s="76">
        <v>21579</v>
      </c>
      <c r="U58" s="76">
        <v>21409</v>
      </c>
      <c r="V58" s="76">
        <v>21195</v>
      </c>
      <c r="W58" s="76">
        <v>20943</v>
      </c>
      <c r="X58" s="76">
        <v>20727</v>
      </c>
      <c r="Y58" s="76">
        <v>20450</v>
      </c>
      <c r="Z58" s="76">
        <v>20181</v>
      </c>
      <c r="AA58" s="63">
        <v>19941</v>
      </c>
    </row>
    <row r="59" spans="1:27" ht="12.75" customHeight="1" x14ac:dyDescent="0.3">
      <c r="A59" s="13" t="s">
        <v>69</v>
      </c>
      <c r="B59" s="76">
        <v>25396</v>
      </c>
      <c r="C59" s="76">
        <v>25451</v>
      </c>
      <c r="D59" s="76">
        <v>25607</v>
      </c>
      <c r="E59" s="76">
        <v>25957</v>
      </c>
      <c r="F59" s="76">
        <v>26292</v>
      </c>
      <c r="G59" s="76">
        <v>26654</v>
      </c>
      <c r="H59" s="76">
        <v>26812</v>
      </c>
      <c r="I59" s="76">
        <v>26794</v>
      </c>
      <c r="J59" s="76">
        <v>26675</v>
      </c>
      <c r="K59" s="76">
        <v>26583</v>
      </c>
      <c r="L59" s="63">
        <v>26477</v>
      </c>
      <c r="M59" s="76">
        <v>26270</v>
      </c>
      <c r="N59" s="76">
        <v>26083</v>
      </c>
      <c r="O59" s="76">
        <v>25862</v>
      </c>
      <c r="P59" s="76">
        <v>25557</v>
      </c>
      <c r="Q59" s="76">
        <v>25186</v>
      </c>
      <c r="R59" s="76">
        <v>24909</v>
      </c>
      <c r="S59" s="76">
        <v>24703</v>
      </c>
      <c r="T59" s="76">
        <v>24223</v>
      </c>
      <c r="U59" s="76">
        <v>23860</v>
      </c>
      <c r="V59" s="76">
        <v>23555</v>
      </c>
      <c r="W59" s="76">
        <v>23384</v>
      </c>
      <c r="X59" s="76">
        <v>23294</v>
      </c>
      <c r="Y59" s="76">
        <v>23226</v>
      </c>
      <c r="Z59" s="76">
        <v>23161</v>
      </c>
      <c r="AA59" s="63">
        <v>23059</v>
      </c>
    </row>
    <row r="60" spans="1:27" ht="12.75" customHeight="1" x14ac:dyDescent="0.3">
      <c r="A60" s="13" t="s">
        <v>70</v>
      </c>
      <c r="B60" s="76">
        <v>33623</v>
      </c>
      <c r="C60" s="76">
        <v>33340</v>
      </c>
      <c r="D60" s="76">
        <v>33052</v>
      </c>
      <c r="E60" s="76">
        <v>32599</v>
      </c>
      <c r="F60" s="76">
        <v>32094</v>
      </c>
      <c r="G60" s="76">
        <v>31400</v>
      </c>
      <c r="H60" s="76">
        <v>30840</v>
      </c>
      <c r="I60" s="76">
        <v>30249</v>
      </c>
      <c r="J60" s="76">
        <v>29886</v>
      </c>
      <c r="K60" s="76">
        <v>29474</v>
      </c>
      <c r="L60" s="63">
        <v>29093</v>
      </c>
      <c r="M60" s="76">
        <v>28893</v>
      </c>
      <c r="N60" s="76">
        <v>28738</v>
      </c>
      <c r="O60" s="76">
        <v>28532</v>
      </c>
      <c r="P60" s="76">
        <v>28324</v>
      </c>
      <c r="Q60" s="76">
        <v>28418</v>
      </c>
      <c r="R60" s="76">
        <v>28530</v>
      </c>
      <c r="S60" s="76">
        <v>28744</v>
      </c>
      <c r="T60" s="76">
        <v>29118</v>
      </c>
      <c r="U60" s="76">
        <v>29497</v>
      </c>
      <c r="V60" s="76">
        <v>29873</v>
      </c>
      <c r="W60" s="76">
        <v>30037</v>
      </c>
      <c r="X60" s="76">
        <v>30033</v>
      </c>
      <c r="Y60" s="76">
        <v>29938</v>
      </c>
      <c r="Z60" s="76">
        <v>29871</v>
      </c>
      <c r="AA60" s="63">
        <v>29788</v>
      </c>
    </row>
    <row r="61" spans="1:27" ht="12.75" customHeight="1" x14ac:dyDescent="0.3">
      <c r="A61" s="13" t="s">
        <v>71</v>
      </c>
      <c r="B61" s="76">
        <v>29214</v>
      </c>
      <c r="C61" s="76">
        <v>29682</v>
      </c>
      <c r="D61" s="76">
        <v>30025</v>
      </c>
      <c r="E61" s="76">
        <v>30435</v>
      </c>
      <c r="F61" s="76">
        <v>30412</v>
      </c>
      <c r="G61" s="76">
        <v>30816</v>
      </c>
      <c r="H61" s="76">
        <v>31270</v>
      </c>
      <c r="I61" s="76">
        <v>31790</v>
      </c>
      <c r="J61" s="76">
        <v>32271</v>
      </c>
      <c r="K61" s="76">
        <v>32761</v>
      </c>
      <c r="L61" s="63">
        <v>33094</v>
      </c>
      <c r="M61" s="76">
        <v>33462</v>
      </c>
      <c r="N61" s="76">
        <v>33657</v>
      </c>
      <c r="O61" s="76">
        <v>33850</v>
      </c>
      <c r="P61" s="76">
        <v>33997</v>
      </c>
      <c r="Q61" s="76">
        <v>33858</v>
      </c>
      <c r="R61" s="76">
        <v>33587</v>
      </c>
      <c r="S61" s="76">
        <v>33281</v>
      </c>
      <c r="T61" s="76">
        <v>32851</v>
      </c>
      <c r="U61" s="76">
        <v>32373</v>
      </c>
      <c r="V61" s="76">
        <v>31739</v>
      </c>
      <c r="W61" s="76">
        <v>31234</v>
      </c>
      <c r="X61" s="76">
        <v>30729</v>
      </c>
      <c r="Y61" s="76">
        <v>30425</v>
      </c>
      <c r="Z61" s="76">
        <v>30090</v>
      </c>
      <c r="AA61" s="63">
        <v>29789</v>
      </c>
    </row>
    <row r="62" spans="1:27" ht="12.75" customHeight="1" x14ac:dyDescent="0.3">
      <c r="A62" s="13" t="s">
        <v>72</v>
      </c>
      <c r="B62" s="76">
        <v>16262</v>
      </c>
      <c r="C62" s="76">
        <v>16680</v>
      </c>
      <c r="D62" s="76">
        <v>17026</v>
      </c>
      <c r="E62" s="76">
        <v>17458</v>
      </c>
      <c r="F62" s="76">
        <v>18314</v>
      </c>
      <c r="G62" s="76">
        <v>18942</v>
      </c>
      <c r="H62" s="76">
        <v>19482</v>
      </c>
      <c r="I62" s="76">
        <v>19958</v>
      </c>
      <c r="J62" s="76">
        <v>20380</v>
      </c>
      <c r="K62" s="76">
        <v>20766</v>
      </c>
      <c r="L62" s="63">
        <v>21278</v>
      </c>
      <c r="M62" s="76">
        <v>21610</v>
      </c>
      <c r="N62" s="76">
        <v>21977</v>
      </c>
      <c r="O62" s="76">
        <v>22369</v>
      </c>
      <c r="P62" s="76">
        <v>22780</v>
      </c>
      <c r="Q62" s="76">
        <v>23241</v>
      </c>
      <c r="R62" s="76">
        <v>23732</v>
      </c>
      <c r="S62" s="76">
        <v>24089</v>
      </c>
      <c r="T62" s="76">
        <v>24589</v>
      </c>
      <c r="U62" s="76">
        <v>25117</v>
      </c>
      <c r="V62" s="76">
        <v>25770</v>
      </c>
      <c r="W62" s="76">
        <v>26400</v>
      </c>
      <c r="X62" s="76">
        <v>27050</v>
      </c>
      <c r="Y62" s="76">
        <v>27620</v>
      </c>
      <c r="Z62" s="76">
        <v>28162</v>
      </c>
      <c r="AA62" s="63">
        <v>28655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151290</v>
      </c>
      <c r="C64" s="76">
        <f t="shared" ref="C64:AA64" si="7">SUM(C57:C62)</f>
        <v>151765</v>
      </c>
      <c r="D64" s="76">
        <f t="shared" si="7"/>
        <v>152127</v>
      </c>
      <c r="E64" s="76">
        <f t="shared" si="7"/>
        <v>152382</v>
      </c>
      <c r="F64" s="76">
        <f t="shared" si="7"/>
        <v>152540</v>
      </c>
      <c r="G64" s="76">
        <f t="shared" si="7"/>
        <v>152692</v>
      </c>
      <c r="H64" s="76">
        <f t="shared" si="7"/>
        <v>152801</v>
      </c>
      <c r="I64" s="76">
        <f t="shared" si="7"/>
        <v>152840</v>
      </c>
      <c r="J64" s="76">
        <f t="shared" si="7"/>
        <v>152843</v>
      </c>
      <c r="K64" s="76">
        <f t="shared" si="7"/>
        <v>152826</v>
      </c>
      <c r="L64" s="63">
        <f t="shared" si="7"/>
        <v>152779</v>
      </c>
      <c r="M64" s="76">
        <f t="shared" si="7"/>
        <v>152676</v>
      </c>
      <c r="N64" s="76">
        <f t="shared" si="7"/>
        <v>152554</v>
      </c>
      <c r="O64" s="76">
        <f t="shared" si="7"/>
        <v>152411</v>
      </c>
      <c r="P64" s="76">
        <f t="shared" si="7"/>
        <v>152248</v>
      </c>
      <c r="Q64" s="76">
        <f t="shared" si="7"/>
        <v>152066</v>
      </c>
      <c r="R64" s="76">
        <f t="shared" si="7"/>
        <v>151878</v>
      </c>
      <c r="S64" s="76">
        <f t="shared" si="7"/>
        <v>151662</v>
      </c>
      <c r="T64" s="76">
        <f t="shared" si="7"/>
        <v>151439</v>
      </c>
      <c r="U64" s="76">
        <f t="shared" si="7"/>
        <v>151226</v>
      </c>
      <c r="V64" s="76">
        <f t="shared" si="7"/>
        <v>151000</v>
      </c>
      <c r="W64" s="76">
        <f t="shared" si="7"/>
        <v>150773</v>
      </c>
      <c r="X64" s="76">
        <f t="shared" si="7"/>
        <v>150528</v>
      </c>
      <c r="Y64" s="76">
        <f t="shared" si="7"/>
        <v>150290</v>
      </c>
      <c r="Z64" s="76">
        <f t="shared" si="7"/>
        <v>150048</v>
      </c>
      <c r="AA64" s="63">
        <f t="shared" si="7"/>
        <v>149771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0.15075021481922135</v>
      </c>
      <c r="C67" s="38">
        <f t="shared" ref="C67:AA72" si="8">C57/C$64</f>
        <v>0.14998846901459492</v>
      </c>
      <c r="D67" s="38">
        <f t="shared" si="8"/>
        <v>0.14890190432993486</v>
      </c>
      <c r="E67" s="38">
        <f t="shared" si="8"/>
        <v>0.14863960310272867</v>
      </c>
      <c r="F67" s="38">
        <f t="shared" si="8"/>
        <v>0.1472859577815655</v>
      </c>
      <c r="G67" s="38">
        <f t="shared" si="8"/>
        <v>0.14563958819060593</v>
      </c>
      <c r="H67" s="38">
        <f t="shared" si="8"/>
        <v>0.14339565840537694</v>
      </c>
      <c r="I67" s="38">
        <f t="shared" si="8"/>
        <v>0.14167757131640932</v>
      </c>
      <c r="J67" s="38">
        <f t="shared" si="8"/>
        <v>0.13941102961862828</v>
      </c>
      <c r="K67" s="38">
        <f t="shared" si="8"/>
        <v>0.13737191315613836</v>
      </c>
      <c r="L67" s="39">
        <f t="shared" si="8"/>
        <v>0.1355225521832189</v>
      </c>
      <c r="M67" s="38">
        <f t="shared" si="8"/>
        <v>0.13387827818386649</v>
      </c>
      <c r="N67" s="38">
        <f t="shared" si="8"/>
        <v>0.13165829804528231</v>
      </c>
      <c r="O67" s="38">
        <f t="shared" si="8"/>
        <v>0.12995781144405588</v>
      </c>
      <c r="P67" s="38">
        <f t="shared" si="8"/>
        <v>0.12890809731490727</v>
      </c>
      <c r="Q67" s="38">
        <f t="shared" si="8"/>
        <v>0.12793786908316127</v>
      </c>
      <c r="R67" s="38">
        <f t="shared" si="8"/>
        <v>0.12727320612596954</v>
      </c>
      <c r="S67" s="38">
        <f t="shared" si="8"/>
        <v>0.12659070828552965</v>
      </c>
      <c r="T67" s="38">
        <f t="shared" si="8"/>
        <v>0.12598471992023191</v>
      </c>
      <c r="U67" s="38">
        <f t="shared" si="8"/>
        <v>0.12544139235316679</v>
      </c>
      <c r="V67" s="38">
        <f t="shared" si="8"/>
        <v>0.12495364238410596</v>
      </c>
      <c r="W67" s="38">
        <f t="shared" si="8"/>
        <v>0.12452494810078728</v>
      </c>
      <c r="X67" s="38">
        <f t="shared" si="8"/>
        <v>0.12419616284013606</v>
      </c>
      <c r="Y67" s="38">
        <f t="shared" si="8"/>
        <v>0.12396699713886486</v>
      </c>
      <c r="Z67" s="38">
        <f t="shared" si="8"/>
        <v>0.12384703561526977</v>
      </c>
      <c r="AA67" s="39">
        <f t="shared" si="8"/>
        <v>0.12378230765635537</v>
      </c>
    </row>
    <row r="68" spans="1:27" ht="12.75" customHeight="1" x14ac:dyDescent="0.3">
      <c r="A68" s="13" t="s">
        <v>68</v>
      </c>
      <c r="B68" s="38">
        <f t="shared" ref="B68:Q72" si="9">B58/B$64</f>
        <v>0.15855641483244101</v>
      </c>
      <c r="C68" s="38">
        <f t="shared" si="9"/>
        <v>0.15714426910025367</v>
      </c>
      <c r="D68" s="38">
        <f t="shared" si="9"/>
        <v>0.15621815982698667</v>
      </c>
      <c r="E68" s="38">
        <f t="shared" si="9"/>
        <v>0.15279363704374532</v>
      </c>
      <c r="F68" s="38">
        <f t="shared" si="9"/>
        <v>0.15052445260259603</v>
      </c>
      <c r="G68" s="38">
        <f t="shared" si="9"/>
        <v>0.14828543735100724</v>
      </c>
      <c r="H68" s="38">
        <f t="shared" si="9"/>
        <v>0.14715872278322786</v>
      </c>
      <c r="I68" s="38">
        <f t="shared" si="9"/>
        <v>0.14652577859199162</v>
      </c>
      <c r="J68" s="38">
        <f t="shared" si="9"/>
        <v>0.14605183096379945</v>
      </c>
      <c r="K68" s="38">
        <f t="shared" si="9"/>
        <v>0.14557732323034039</v>
      </c>
      <c r="L68" s="39">
        <f t="shared" si="9"/>
        <v>0.14486284109727121</v>
      </c>
      <c r="M68" s="38">
        <f t="shared" si="9"/>
        <v>0.14410254394927821</v>
      </c>
      <c r="N68" s="38">
        <f t="shared" si="9"/>
        <v>0.14430300090459772</v>
      </c>
      <c r="O68" s="38">
        <f t="shared" si="9"/>
        <v>0.14428748581139156</v>
      </c>
      <c r="P68" s="38">
        <f t="shared" si="9"/>
        <v>0.14426462088171929</v>
      </c>
      <c r="Q68" s="38">
        <f t="shared" si="9"/>
        <v>0.14406902266121288</v>
      </c>
      <c r="R68" s="38">
        <f t="shared" si="8"/>
        <v>0.14347041704526001</v>
      </c>
      <c r="S68" s="38">
        <f t="shared" si="8"/>
        <v>0.14272527066766891</v>
      </c>
      <c r="T68" s="38">
        <f t="shared" si="8"/>
        <v>0.14249301699033934</v>
      </c>
      <c r="U68" s="38">
        <f t="shared" si="8"/>
        <v>0.14156957137000251</v>
      </c>
      <c r="V68" s="38">
        <f t="shared" si="8"/>
        <v>0.14036423841059603</v>
      </c>
      <c r="W68" s="38">
        <f t="shared" si="8"/>
        <v>0.13890418045671307</v>
      </c>
      <c r="X68" s="38">
        <f t="shared" si="8"/>
        <v>0.1376953125</v>
      </c>
      <c r="Y68" s="38">
        <f t="shared" si="8"/>
        <v>0.13607026415596513</v>
      </c>
      <c r="Z68" s="38">
        <f t="shared" si="8"/>
        <v>0.13449696097248881</v>
      </c>
      <c r="AA68" s="39">
        <f t="shared" si="8"/>
        <v>0.13314326538515467</v>
      </c>
    </row>
    <row r="69" spans="1:27" ht="12.75" customHeight="1" x14ac:dyDescent="0.3">
      <c r="A69" s="13" t="s">
        <v>69</v>
      </c>
      <c r="B69" s="38">
        <f t="shared" si="9"/>
        <v>0.16786304448410339</v>
      </c>
      <c r="C69" s="38">
        <f t="shared" si="8"/>
        <v>0.16770006259677792</v>
      </c>
      <c r="D69" s="38">
        <f t="shared" si="8"/>
        <v>0.16832646407278129</v>
      </c>
      <c r="E69" s="38">
        <f t="shared" si="8"/>
        <v>0.17034164140121535</v>
      </c>
      <c r="F69" s="38">
        <f t="shared" si="8"/>
        <v>0.17236134784318868</v>
      </c>
      <c r="G69" s="38">
        <f t="shared" si="8"/>
        <v>0.17456055327063633</v>
      </c>
      <c r="H69" s="38">
        <f t="shared" si="8"/>
        <v>0.17547005582424199</v>
      </c>
      <c r="I69" s="38">
        <f t="shared" si="8"/>
        <v>0.17530751112274273</v>
      </c>
      <c r="J69" s="38">
        <f t="shared" si="8"/>
        <v>0.17452549348023788</v>
      </c>
      <c r="K69" s="38">
        <f t="shared" si="8"/>
        <v>0.17394291547249813</v>
      </c>
      <c r="L69" s="39">
        <f t="shared" si="8"/>
        <v>0.17330261357909138</v>
      </c>
      <c r="M69" s="38">
        <f t="shared" si="8"/>
        <v>0.17206371662867773</v>
      </c>
      <c r="N69" s="38">
        <f t="shared" si="8"/>
        <v>0.17097552342121478</v>
      </c>
      <c r="O69" s="38">
        <f t="shared" si="8"/>
        <v>0.16968591505862438</v>
      </c>
      <c r="P69" s="38">
        <f t="shared" si="8"/>
        <v>0.16786427407913404</v>
      </c>
      <c r="Q69" s="38">
        <f t="shared" si="8"/>
        <v>0.16562545210632226</v>
      </c>
      <c r="R69" s="38">
        <f t="shared" si="8"/>
        <v>0.16400663690593767</v>
      </c>
      <c r="S69" s="38">
        <f t="shared" si="8"/>
        <v>0.16288193482876395</v>
      </c>
      <c r="T69" s="38">
        <f t="shared" si="8"/>
        <v>0.15995219197168498</v>
      </c>
      <c r="U69" s="38">
        <f t="shared" si="8"/>
        <v>0.15777710182111543</v>
      </c>
      <c r="V69" s="38">
        <f t="shared" si="8"/>
        <v>0.15599337748344372</v>
      </c>
      <c r="W69" s="38">
        <f t="shared" si="8"/>
        <v>0.15509408183162768</v>
      </c>
      <c r="X69" s="38">
        <f t="shared" si="8"/>
        <v>0.15474861819727892</v>
      </c>
      <c r="Y69" s="38">
        <f t="shared" si="8"/>
        <v>0.15454122030740569</v>
      </c>
      <c r="Z69" s="38">
        <f t="shared" si="8"/>
        <v>0.15435727233951801</v>
      </c>
      <c r="AA69" s="39">
        <f t="shared" si="8"/>
        <v>0.15396171488472402</v>
      </c>
    </row>
    <row r="70" spans="1:27" ht="12.75" customHeight="1" x14ac:dyDescent="0.3">
      <c r="A70" s="13" t="s">
        <v>70</v>
      </c>
      <c r="B70" s="38">
        <f t="shared" si="9"/>
        <v>0.22224205168880956</v>
      </c>
      <c r="C70" s="38">
        <f t="shared" si="8"/>
        <v>0.21968174480282016</v>
      </c>
      <c r="D70" s="38">
        <f t="shared" si="8"/>
        <v>0.21726583709663636</v>
      </c>
      <c r="E70" s="38">
        <f t="shared" si="8"/>
        <v>0.2139294667349162</v>
      </c>
      <c r="F70" s="38">
        <f t="shared" si="8"/>
        <v>0.2103972728464665</v>
      </c>
      <c r="G70" s="38">
        <f t="shared" si="8"/>
        <v>0.2056427317737668</v>
      </c>
      <c r="H70" s="38">
        <f t="shared" si="8"/>
        <v>0.20183113984856121</v>
      </c>
      <c r="I70" s="38">
        <f t="shared" si="8"/>
        <v>0.19791285003925674</v>
      </c>
      <c r="J70" s="38">
        <f t="shared" si="8"/>
        <v>0.19553397931210459</v>
      </c>
      <c r="K70" s="38">
        <f t="shared" si="8"/>
        <v>0.19285985368981717</v>
      </c>
      <c r="L70" s="39">
        <f t="shared" si="8"/>
        <v>0.19042538568782358</v>
      </c>
      <c r="M70" s="38">
        <f t="shared" si="8"/>
        <v>0.18924388901988526</v>
      </c>
      <c r="N70" s="38">
        <f t="shared" si="8"/>
        <v>0.18837919687454935</v>
      </c>
      <c r="O70" s="38">
        <f t="shared" si="8"/>
        <v>0.187204335645065</v>
      </c>
      <c r="P70" s="38">
        <f t="shared" si="8"/>
        <v>0.18603856865114812</v>
      </c>
      <c r="Q70" s="38">
        <f t="shared" si="8"/>
        <v>0.18687938132126838</v>
      </c>
      <c r="R70" s="38">
        <f t="shared" si="8"/>
        <v>0.18784814127128352</v>
      </c>
      <c r="S70" s="38">
        <f t="shared" si="8"/>
        <v>0.18952671071197796</v>
      </c>
      <c r="T70" s="38">
        <f t="shared" si="8"/>
        <v>0.19227543763495533</v>
      </c>
      <c r="U70" s="38">
        <f t="shared" si="8"/>
        <v>0.19505243807281816</v>
      </c>
      <c r="V70" s="38">
        <f t="shared" si="8"/>
        <v>0.19783443708609272</v>
      </c>
      <c r="W70" s="38">
        <f t="shared" si="8"/>
        <v>0.19922001949951251</v>
      </c>
      <c r="X70" s="38">
        <f t="shared" si="8"/>
        <v>0.19951769770408162</v>
      </c>
      <c r="Y70" s="38">
        <f t="shared" si="8"/>
        <v>0.19920154368221438</v>
      </c>
      <c r="Z70" s="38">
        <f t="shared" si="8"/>
        <v>0.19907629558541268</v>
      </c>
      <c r="AA70" s="39">
        <f t="shared" si="8"/>
        <v>0.19889030586695688</v>
      </c>
    </row>
    <row r="71" spans="1:27" ht="12.75" customHeight="1" x14ac:dyDescent="0.3">
      <c r="A71" s="13" t="s">
        <v>71</v>
      </c>
      <c r="B71" s="38">
        <f t="shared" si="9"/>
        <v>0.19309934562760261</v>
      </c>
      <c r="C71" s="38">
        <f t="shared" si="8"/>
        <v>0.19557869073897144</v>
      </c>
      <c r="D71" s="38">
        <f t="shared" si="8"/>
        <v>0.19736798858848198</v>
      </c>
      <c r="E71" s="38">
        <f t="shared" si="8"/>
        <v>0.19972831436783872</v>
      </c>
      <c r="F71" s="38">
        <f t="shared" si="8"/>
        <v>0.19937065687688474</v>
      </c>
      <c r="G71" s="38">
        <f t="shared" si="8"/>
        <v>0.20181803892803815</v>
      </c>
      <c r="H71" s="38">
        <f t="shared" si="8"/>
        <v>0.20464525755721494</v>
      </c>
      <c r="I71" s="38">
        <f t="shared" si="8"/>
        <v>0.20799528919131116</v>
      </c>
      <c r="J71" s="38">
        <f t="shared" si="8"/>
        <v>0.21113822680790093</v>
      </c>
      <c r="K71" s="38">
        <f t="shared" si="8"/>
        <v>0.2143679740358316</v>
      </c>
      <c r="L71" s="39">
        <f t="shared" si="8"/>
        <v>0.21661353981895418</v>
      </c>
      <c r="M71" s="38">
        <f t="shared" si="8"/>
        <v>0.21917000707380335</v>
      </c>
      <c r="N71" s="38">
        <f t="shared" si="8"/>
        <v>0.22062351691859933</v>
      </c>
      <c r="O71" s="38">
        <f t="shared" si="8"/>
        <v>0.22209683028127891</v>
      </c>
      <c r="P71" s="38">
        <f t="shared" si="8"/>
        <v>0.22330014187378489</v>
      </c>
      <c r="Q71" s="38">
        <f t="shared" si="8"/>
        <v>0.22265332158404902</v>
      </c>
      <c r="R71" s="38">
        <f t="shared" si="8"/>
        <v>0.22114460290496318</v>
      </c>
      <c r="S71" s="38">
        <f t="shared" si="8"/>
        <v>0.21944191689414619</v>
      </c>
      <c r="T71" s="38">
        <f t="shared" si="8"/>
        <v>0.21692562682003974</v>
      </c>
      <c r="U71" s="38">
        <f t="shared" si="8"/>
        <v>0.21407033182124766</v>
      </c>
      <c r="V71" s="38">
        <f t="shared" si="8"/>
        <v>0.21019205298013244</v>
      </c>
      <c r="W71" s="38">
        <f t="shared" si="8"/>
        <v>0.2071591067366173</v>
      </c>
      <c r="X71" s="38">
        <f t="shared" si="8"/>
        <v>0.20414142219387754</v>
      </c>
      <c r="Y71" s="38">
        <f t="shared" si="8"/>
        <v>0.20244194557189435</v>
      </c>
      <c r="Z71" s="38">
        <f t="shared" si="8"/>
        <v>0.20053582853486884</v>
      </c>
      <c r="AA71" s="39">
        <f t="shared" si="8"/>
        <v>0.19889698272696316</v>
      </c>
    </row>
    <row r="72" spans="1:27" ht="12.75" customHeight="1" x14ac:dyDescent="0.3">
      <c r="A72" s="13" t="s">
        <v>72</v>
      </c>
      <c r="B72" s="38">
        <f t="shared" si="9"/>
        <v>0.10748892854782206</v>
      </c>
      <c r="C72" s="38">
        <f t="shared" si="8"/>
        <v>0.10990676374658188</v>
      </c>
      <c r="D72" s="38">
        <f t="shared" si="8"/>
        <v>0.11191964608517883</v>
      </c>
      <c r="E72" s="38">
        <f t="shared" si="8"/>
        <v>0.11456733734955572</v>
      </c>
      <c r="F72" s="38">
        <f t="shared" si="8"/>
        <v>0.12006031204929854</v>
      </c>
      <c r="G72" s="38">
        <f t="shared" si="8"/>
        <v>0.12405365048594556</v>
      </c>
      <c r="H72" s="38">
        <f t="shared" si="8"/>
        <v>0.12749916558137708</v>
      </c>
      <c r="I72" s="38">
        <f t="shared" si="8"/>
        <v>0.13058099973828841</v>
      </c>
      <c r="J72" s="38">
        <f t="shared" si="8"/>
        <v>0.1333394398173289</v>
      </c>
      <c r="K72" s="38">
        <f t="shared" si="8"/>
        <v>0.13588002041537434</v>
      </c>
      <c r="L72" s="39">
        <f t="shared" si="8"/>
        <v>0.13927306763364075</v>
      </c>
      <c r="M72" s="38">
        <f t="shared" si="8"/>
        <v>0.14154156514448898</v>
      </c>
      <c r="N72" s="38">
        <f t="shared" si="8"/>
        <v>0.14406046383575652</v>
      </c>
      <c r="O72" s="38">
        <f t="shared" si="8"/>
        <v>0.14676762175958427</v>
      </c>
      <c r="P72" s="38">
        <f t="shared" si="8"/>
        <v>0.14962429719930639</v>
      </c>
      <c r="Q72" s="38">
        <f t="shared" si="8"/>
        <v>0.15283495324398616</v>
      </c>
      <c r="R72" s="38">
        <f t="shared" si="8"/>
        <v>0.15625699574658608</v>
      </c>
      <c r="S72" s="38">
        <f t="shared" si="8"/>
        <v>0.15883345861191334</v>
      </c>
      <c r="T72" s="38">
        <f t="shared" si="8"/>
        <v>0.1623690066627487</v>
      </c>
      <c r="U72" s="38">
        <f t="shared" si="8"/>
        <v>0.16608916456164946</v>
      </c>
      <c r="V72" s="38">
        <f t="shared" si="8"/>
        <v>0.17066225165562915</v>
      </c>
      <c r="W72" s="38">
        <f t="shared" si="8"/>
        <v>0.17509766337474217</v>
      </c>
      <c r="X72" s="38">
        <f t="shared" si="8"/>
        <v>0.17970078656462585</v>
      </c>
      <c r="Y72" s="38">
        <f t="shared" si="8"/>
        <v>0.1837780291436556</v>
      </c>
      <c r="Z72" s="38">
        <f t="shared" si="8"/>
        <v>0.18768660695244188</v>
      </c>
      <c r="AA72" s="39">
        <f t="shared" si="8"/>
        <v>0.19132542347984591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0.99999999999999989</v>
      </c>
      <c r="D74" s="38">
        <f t="shared" si="10"/>
        <v>1</v>
      </c>
      <c r="E74" s="38">
        <f t="shared" si="10"/>
        <v>1</v>
      </c>
      <c r="F74" s="38">
        <f t="shared" si="10"/>
        <v>1</v>
      </c>
      <c r="G74" s="38">
        <f t="shared" si="10"/>
        <v>1</v>
      </c>
      <c r="H74" s="38">
        <f t="shared" si="10"/>
        <v>1</v>
      </c>
      <c r="I74" s="38">
        <f t="shared" si="10"/>
        <v>1</v>
      </c>
      <c r="J74" s="38">
        <f t="shared" si="10"/>
        <v>1</v>
      </c>
      <c r="K74" s="38">
        <f t="shared" si="10"/>
        <v>1</v>
      </c>
      <c r="L74" s="39">
        <f t="shared" si="10"/>
        <v>1</v>
      </c>
      <c r="M74" s="38">
        <f t="shared" si="10"/>
        <v>1</v>
      </c>
      <c r="N74" s="38">
        <f t="shared" si="10"/>
        <v>1</v>
      </c>
      <c r="O74" s="38">
        <f t="shared" si="10"/>
        <v>1</v>
      </c>
      <c r="P74" s="38">
        <f t="shared" si="10"/>
        <v>1</v>
      </c>
      <c r="Q74" s="38">
        <f t="shared" si="10"/>
        <v>1</v>
      </c>
      <c r="R74" s="38">
        <f t="shared" si="10"/>
        <v>1</v>
      </c>
      <c r="S74" s="38">
        <f t="shared" si="10"/>
        <v>1</v>
      </c>
      <c r="T74" s="38">
        <f t="shared" si="10"/>
        <v>0.99999999999999989</v>
      </c>
      <c r="U74" s="38">
        <f t="shared" si="10"/>
        <v>1</v>
      </c>
      <c r="V74" s="38">
        <f t="shared" si="10"/>
        <v>1</v>
      </c>
      <c r="W74" s="38">
        <f t="shared" si="10"/>
        <v>1</v>
      </c>
      <c r="X74" s="38">
        <f t="shared" si="10"/>
        <v>1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24425</v>
      </c>
      <c r="C83" s="76">
        <v>24384</v>
      </c>
      <c r="D83" s="76">
        <v>24337</v>
      </c>
      <c r="E83" s="76">
        <v>24206</v>
      </c>
      <c r="F83" s="76">
        <v>24176</v>
      </c>
      <c r="G83" s="76">
        <v>23990</v>
      </c>
      <c r="H83" s="76">
        <v>23737</v>
      </c>
      <c r="I83" s="76">
        <v>23400</v>
      </c>
      <c r="J83" s="76">
        <v>23127</v>
      </c>
      <c r="K83" s="76">
        <v>22773</v>
      </c>
      <c r="L83" s="63">
        <v>22447</v>
      </c>
      <c r="M83" s="76">
        <v>22144</v>
      </c>
      <c r="N83" s="76">
        <v>21869</v>
      </c>
      <c r="O83" s="76">
        <v>21501</v>
      </c>
      <c r="P83" s="76">
        <v>21216</v>
      </c>
      <c r="Q83" s="76">
        <v>21029</v>
      </c>
      <c r="R83" s="76">
        <v>20854</v>
      </c>
      <c r="S83" s="76">
        <v>20725</v>
      </c>
      <c r="T83" s="76">
        <v>20592</v>
      </c>
      <c r="U83" s="76">
        <v>20469</v>
      </c>
      <c r="V83" s="76">
        <v>20363</v>
      </c>
      <c r="W83" s="76">
        <v>20260</v>
      </c>
      <c r="X83" s="76">
        <v>20174</v>
      </c>
      <c r="Y83" s="76">
        <v>20095</v>
      </c>
      <c r="Z83" s="76">
        <v>20032</v>
      </c>
      <c r="AA83" s="63">
        <v>19982</v>
      </c>
    </row>
    <row r="84" spans="1:27" ht="12.75" customHeight="1" x14ac:dyDescent="0.3">
      <c r="A84" s="32" t="s">
        <v>77</v>
      </c>
      <c r="B84" s="76">
        <v>91405.781799999997</v>
      </c>
      <c r="C84" s="76">
        <v>92334.862479999996</v>
      </c>
      <c r="D84" s="76">
        <v>93156.134520000007</v>
      </c>
      <c r="E84" s="76">
        <v>93178</v>
      </c>
      <c r="F84" s="76">
        <v>92808</v>
      </c>
      <c r="G84" s="76">
        <v>92517</v>
      </c>
      <c r="H84" s="76">
        <v>92184</v>
      </c>
      <c r="I84" s="76">
        <v>91885</v>
      </c>
      <c r="J84" s="76">
        <v>91940.414340000003</v>
      </c>
      <c r="K84" s="76">
        <v>92712.698474999997</v>
      </c>
      <c r="L84" s="63">
        <v>93084</v>
      </c>
      <c r="M84" s="76">
        <v>92600</v>
      </c>
      <c r="N84" s="76">
        <v>91914</v>
      </c>
      <c r="O84" s="76">
        <v>91317</v>
      </c>
      <c r="P84" s="76">
        <v>90601</v>
      </c>
      <c r="Q84" s="76">
        <v>89864</v>
      </c>
      <c r="R84" s="76">
        <v>89129</v>
      </c>
      <c r="S84" s="76">
        <v>88370</v>
      </c>
      <c r="T84" s="76">
        <v>87725</v>
      </c>
      <c r="U84" s="76">
        <v>87196</v>
      </c>
      <c r="V84" s="76">
        <v>86636</v>
      </c>
      <c r="W84" s="76">
        <v>86083</v>
      </c>
      <c r="X84" s="76">
        <v>85722</v>
      </c>
      <c r="Y84" s="76">
        <v>85468</v>
      </c>
      <c r="Z84" s="76">
        <v>85332</v>
      </c>
      <c r="AA84" s="63">
        <v>85144</v>
      </c>
    </row>
    <row r="85" spans="1:27" ht="12.75" customHeight="1" x14ac:dyDescent="0.3">
      <c r="A85" s="13" t="s">
        <v>78</v>
      </c>
      <c r="B85" s="76">
        <v>35459.218200000003</v>
      </c>
      <c r="C85" s="76">
        <v>35046.137519999997</v>
      </c>
      <c r="D85" s="76">
        <v>34633.86548</v>
      </c>
      <c r="E85" s="76">
        <v>34998</v>
      </c>
      <c r="F85" s="76">
        <v>35556</v>
      </c>
      <c r="G85" s="76">
        <v>36185</v>
      </c>
      <c r="H85" s="76">
        <v>36880</v>
      </c>
      <c r="I85" s="76">
        <v>37555</v>
      </c>
      <c r="J85" s="76">
        <v>37775.585659999997</v>
      </c>
      <c r="K85" s="76">
        <v>37340.301525000003</v>
      </c>
      <c r="L85" s="63">
        <v>37248</v>
      </c>
      <c r="M85" s="76">
        <v>37932</v>
      </c>
      <c r="N85" s="76">
        <v>38771</v>
      </c>
      <c r="O85" s="76">
        <v>39593</v>
      </c>
      <c r="P85" s="76">
        <v>40431</v>
      </c>
      <c r="Q85" s="76">
        <v>41173</v>
      </c>
      <c r="R85" s="76">
        <v>41895</v>
      </c>
      <c r="S85" s="76">
        <v>42567</v>
      </c>
      <c r="T85" s="76">
        <v>43122</v>
      </c>
      <c r="U85" s="76">
        <v>43561</v>
      </c>
      <c r="V85" s="76">
        <v>44001</v>
      </c>
      <c r="W85" s="76">
        <v>44430</v>
      </c>
      <c r="X85" s="76">
        <v>44632</v>
      </c>
      <c r="Y85" s="76">
        <v>44727</v>
      </c>
      <c r="Z85" s="76">
        <v>44684</v>
      </c>
      <c r="AA85" s="63">
        <v>44645</v>
      </c>
    </row>
    <row r="86" spans="1:27" ht="12.75" customHeight="1" x14ac:dyDescent="0.3">
      <c r="A86" s="13" t="s">
        <v>91</v>
      </c>
      <c r="B86" s="76">
        <v>91666</v>
      </c>
      <c r="C86" s="76">
        <v>91561</v>
      </c>
      <c r="D86" s="76">
        <v>91357</v>
      </c>
      <c r="E86" s="76">
        <v>91157</v>
      </c>
      <c r="F86" s="76">
        <v>90725</v>
      </c>
      <c r="G86" s="76">
        <v>90346</v>
      </c>
      <c r="H86" s="76">
        <v>89982</v>
      </c>
      <c r="I86" s="76">
        <v>89812</v>
      </c>
      <c r="J86" s="76">
        <v>89353</v>
      </c>
      <c r="K86" s="76">
        <v>88941</v>
      </c>
      <c r="L86" s="63">
        <v>88311</v>
      </c>
      <c r="M86" s="76">
        <v>87665</v>
      </c>
      <c r="N86" s="76">
        <v>86938</v>
      </c>
      <c r="O86" s="76">
        <v>86361</v>
      </c>
      <c r="P86" s="76">
        <v>85732</v>
      </c>
      <c r="Q86" s="76">
        <v>85020</v>
      </c>
      <c r="R86" s="76">
        <v>84388</v>
      </c>
      <c r="S86" s="76">
        <v>83837</v>
      </c>
      <c r="T86" s="76">
        <v>83279</v>
      </c>
      <c r="U86" s="76">
        <v>82717</v>
      </c>
      <c r="V86" s="76">
        <v>82362</v>
      </c>
      <c r="W86" s="76">
        <v>82115</v>
      </c>
      <c r="X86" s="76">
        <v>81978</v>
      </c>
      <c r="Y86" s="76">
        <v>81810</v>
      </c>
      <c r="Z86" s="76">
        <v>81660</v>
      </c>
      <c r="AA86" s="63">
        <v>81502</v>
      </c>
    </row>
    <row r="87" spans="1:27" ht="12.75" customHeight="1" x14ac:dyDescent="0.3">
      <c r="A87" s="13" t="s">
        <v>92</v>
      </c>
      <c r="B87" s="76">
        <v>35199</v>
      </c>
      <c r="C87" s="76">
        <v>35820</v>
      </c>
      <c r="D87" s="76">
        <v>36433</v>
      </c>
      <c r="E87" s="76">
        <v>37019</v>
      </c>
      <c r="F87" s="76">
        <v>37639</v>
      </c>
      <c r="G87" s="76">
        <v>38356</v>
      </c>
      <c r="H87" s="76">
        <v>39082</v>
      </c>
      <c r="I87" s="76">
        <v>39628</v>
      </c>
      <c r="J87" s="76">
        <v>40363</v>
      </c>
      <c r="K87" s="76">
        <v>41112</v>
      </c>
      <c r="L87" s="63">
        <v>42021</v>
      </c>
      <c r="M87" s="76">
        <v>42867</v>
      </c>
      <c r="N87" s="76">
        <v>43747</v>
      </c>
      <c r="O87" s="76">
        <v>44549</v>
      </c>
      <c r="P87" s="76">
        <v>45300</v>
      </c>
      <c r="Q87" s="76">
        <v>46017</v>
      </c>
      <c r="R87" s="76">
        <v>46636</v>
      </c>
      <c r="S87" s="76">
        <v>47100</v>
      </c>
      <c r="T87" s="76">
        <v>47568</v>
      </c>
      <c r="U87" s="76">
        <v>48040</v>
      </c>
      <c r="V87" s="76">
        <v>48275</v>
      </c>
      <c r="W87" s="76">
        <v>48398</v>
      </c>
      <c r="X87" s="76">
        <v>48376</v>
      </c>
      <c r="Y87" s="76">
        <v>48385</v>
      </c>
      <c r="Z87" s="76">
        <v>48356</v>
      </c>
      <c r="AA87" s="63">
        <v>48287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0.16144490713199816</v>
      </c>
      <c r="C90" s="38">
        <f t="shared" ref="C90:AA94" si="11">C83/SUM(C$83:C$85)</f>
        <v>0.1606694560669456</v>
      </c>
      <c r="D90" s="38">
        <f t="shared" si="11"/>
        <v>0.15997817612915524</v>
      </c>
      <c r="E90" s="38">
        <f t="shared" si="11"/>
        <v>0.15885078290086754</v>
      </c>
      <c r="F90" s="38">
        <f t="shared" si="11"/>
        <v>0.15848957650452342</v>
      </c>
      <c r="G90" s="38">
        <f t="shared" si="11"/>
        <v>0.1571136667277919</v>
      </c>
      <c r="H90" s="38">
        <f t="shared" si="11"/>
        <v>0.15534584197747398</v>
      </c>
      <c r="I90" s="38">
        <f t="shared" si="11"/>
        <v>0.15310128238680973</v>
      </c>
      <c r="J90" s="38">
        <f t="shared" si="11"/>
        <v>0.15131213074854588</v>
      </c>
      <c r="K90" s="38">
        <f t="shared" si="11"/>
        <v>0.14901260256762594</v>
      </c>
      <c r="L90" s="39">
        <f t="shared" si="11"/>
        <v>0.1469246427846759</v>
      </c>
      <c r="M90" s="38">
        <f t="shared" si="11"/>
        <v>0.14503916791113208</v>
      </c>
      <c r="N90" s="38">
        <f t="shared" si="11"/>
        <v>0.1433525177969768</v>
      </c>
      <c r="O90" s="38">
        <f t="shared" si="11"/>
        <v>0.14107249476743805</v>
      </c>
      <c r="P90" s="38">
        <f t="shared" si="11"/>
        <v>0.13935158425726446</v>
      </c>
      <c r="Q90" s="38">
        <f t="shared" si="11"/>
        <v>0.13828863782831138</v>
      </c>
      <c r="R90" s="38">
        <f t="shared" si="11"/>
        <v>0.13730757581743241</v>
      </c>
      <c r="S90" s="38">
        <f t="shared" si="11"/>
        <v>0.13665255634239296</v>
      </c>
      <c r="T90" s="38">
        <f t="shared" si="11"/>
        <v>0.13597554130706094</v>
      </c>
      <c r="U90" s="38">
        <f t="shared" si="11"/>
        <v>0.1353537090182905</v>
      </c>
      <c r="V90" s="38">
        <f t="shared" si="11"/>
        <v>0.13485430463576159</v>
      </c>
      <c r="W90" s="38">
        <f t="shared" si="11"/>
        <v>0.13437419166561651</v>
      </c>
      <c r="X90" s="38">
        <f t="shared" si="11"/>
        <v>0.13402157738095238</v>
      </c>
      <c r="Y90" s="38">
        <f t="shared" si="11"/>
        <v>0.13370816421584936</v>
      </c>
      <c r="Z90" s="38">
        <f t="shared" si="11"/>
        <v>0.13350394540413735</v>
      </c>
      <c r="AA90" s="39">
        <f t="shared" si="11"/>
        <v>0.133417016645412</v>
      </c>
    </row>
    <row r="91" spans="1:27" ht="12.75" customHeight="1" x14ac:dyDescent="0.3">
      <c r="A91" s="13" t="s">
        <v>77</v>
      </c>
      <c r="B91" s="38">
        <f t="shared" ref="B91:Q94" si="12">B84/SUM(B$83:B$85)</f>
        <v>0.60417596536453166</v>
      </c>
      <c r="C91" s="38">
        <f t="shared" si="12"/>
        <v>0.60840682950614433</v>
      </c>
      <c r="D91" s="38">
        <f t="shared" si="12"/>
        <v>0.61235766510875789</v>
      </c>
      <c r="E91" s="38">
        <f t="shared" si="12"/>
        <v>0.61147642109960498</v>
      </c>
      <c r="F91" s="38">
        <f t="shared" si="12"/>
        <v>0.60841746427166643</v>
      </c>
      <c r="G91" s="38">
        <f t="shared" si="12"/>
        <v>0.60590600686348994</v>
      </c>
      <c r="H91" s="38">
        <f t="shared" si="12"/>
        <v>0.60329448105706118</v>
      </c>
      <c r="I91" s="38">
        <f t="shared" si="12"/>
        <v>0.60118424496205181</v>
      </c>
      <c r="J91" s="38">
        <f t="shared" si="12"/>
        <v>0.60153500219179157</v>
      </c>
      <c r="K91" s="38">
        <f t="shared" si="12"/>
        <v>0.6066552711907659</v>
      </c>
      <c r="L91" s="39">
        <f t="shared" si="12"/>
        <v>0.60927221673135701</v>
      </c>
      <c r="M91" s="38">
        <f t="shared" si="12"/>
        <v>0.60651313893473757</v>
      </c>
      <c r="N91" s="38">
        <f t="shared" si="12"/>
        <v>0.60250140933702168</v>
      </c>
      <c r="O91" s="38">
        <f t="shared" si="12"/>
        <v>0.59914966767490541</v>
      </c>
      <c r="P91" s="38">
        <f t="shared" si="12"/>
        <v>0.59508827702170142</v>
      </c>
      <c r="Q91" s="38">
        <f t="shared" si="12"/>
        <v>0.59095392789972778</v>
      </c>
      <c r="R91" s="38">
        <f t="shared" si="11"/>
        <v>0.58684602114855344</v>
      </c>
      <c r="S91" s="38">
        <f t="shared" si="11"/>
        <v>0.5826772691907004</v>
      </c>
      <c r="T91" s="38">
        <f t="shared" si="11"/>
        <v>0.5792761441900699</v>
      </c>
      <c r="U91" s="38">
        <f t="shared" si="11"/>
        <v>0.57659397193604278</v>
      </c>
      <c r="V91" s="38">
        <f t="shared" si="11"/>
        <v>0.57374834437086097</v>
      </c>
      <c r="W91" s="38">
        <f t="shared" si="11"/>
        <v>0.57094439985939127</v>
      </c>
      <c r="X91" s="38">
        <f t="shared" si="11"/>
        <v>0.5694754464285714</v>
      </c>
      <c r="Y91" s="38">
        <f t="shared" si="11"/>
        <v>0.56868720473750745</v>
      </c>
      <c r="Z91" s="38">
        <f t="shared" si="11"/>
        <v>0.5686980166346769</v>
      </c>
      <c r="AA91" s="39">
        <f t="shared" si="11"/>
        <v>0.56849456837438495</v>
      </c>
    </row>
    <row r="92" spans="1:27" ht="12.75" customHeight="1" x14ac:dyDescent="0.3">
      <c r="A92" s="13" t="s">
        <v>78</v>
      </c>
      <c r="B92" s="38">
        <f t="shared" si="12"/>
        <v>0.23437912750347017</v>
      </c>
      <c r="C92" s="38">
        <f t="shared" si="11"/>
        <v>0.23092371442691001</v>
      </c>
      <c r="D92" s="38">
        <f t="shared" si="11"/>
        <v>0.22766415876208695</v>
      </c>
      <c r="E92" s="38">
        <f t="shared" si="11"/>
        <v>0.2296727959995275</v>
      </c>
      <c r="F92" s="38">
        <f t="shared" si="11"/>
        <v>0.23309295922381015</v>
      </c>
      <c r="G92" s="38">
        <f t="shared" si="11"/>
        <v>0.23698032640871822</v>
      </c>
      <c r="H92" s="38">
        <f t="shared" si="11"/>
        <v>0.2413596769654649</v>
      </c>
      <c r="I92" s="38">
        <f t="shared" si="11"/>
        <v>0.24571447265113844</v>
      </c>
      <c r="J92" s="38">
        <f t="shared" si="11"/>
        <v>0.24715286705966252</v>
      </c>
      <c r="K92" s="38">
        <f t="shared" si="11"/>
        <v>0.24433212624160813</v>
      </c>
      <c r="L92" s="39">
        <f t="shared" si="11"/>
        <v>0.24380314048396703</v>
      </c>
      <c r="M92" s="38">
        <f t="shared" si="11"/>
        <v>0.24844769315413032</v>
      </c>
      <c r="N92" s="38">
        <f t="shared" si="11"/>
        <v>0.25414607286600155</v>
      </c>
      <c r="O92" s="38">
        <f t="shared" si="11"/>
        <v>0.2597778375576566</v>
      </c>
      <c r="P92" s="38">
        <f t="shared" si="11"/>
        <v>0.26556013872103412</v>
      </c>
      <c r="Q92" s="38">
        <f t="shared" si="11"/>
        <v>0.27075743427196086</v>
      </c>
      <c r="R92" s="38">
        <f t="shared" si="11"/>
        <v>0.27584640303401414</v>
      </c>
      <c r="S92" s="38">
        <f t="shared" si="11"/>
        <v>0.28067017446690667</v>
      </c>
      <c r="T92" s="38">
        <f t="shared" si="11"/>
        <v>0.28474831450286914</v>
      </c>
      <c r="U92" s="38">
        <f t="shared" si="11"/>
        <v>0.28805231904566675</v>
      </c>
      <c r="V92" s="38">
        <f t="shared" si="11"/>
        <v>0.29139735099337749</v>
      </c>
      <c r="W92" s="38">
        <f t="shared" si="11"/>
        <v>0.29468140847499219</v>
      </c>
      <c r="X92" s="38">
        <f t="shared" si="11"/>
        <v>0.29650297619047616</v>
      </c>
      <c r="Y92" s="38">
        <f t="shared" si="11"/>
        <v>0.29760463104664314</v>
      </c>
      <c r="Z92" s="38">
        <f t="shared" si="11"/>
        <v>0.29779803796118576</v>
      </c>
      <c r="AA92" s="39">
        <f t="shared" si="11"/>
        <v>0.29808841498020311</v>
      </c>
    </row>
    <row r="93" spans="1:27" ht="12.75" customHeight="1" x14ac:dyDescent="0.3">
      <c r="A93" s="13" t="s">
        <v>91</v>
      </c>
      <c r="B93" s="38">
        <f t="shared" si="12"/>
        <v>0.60589596139863833</v>
      </c>
      <c r="C93" s="38">
        <f t="shared" si="11"/>
        <v>0.60330774552762489</v>
      </c>
      <c r="D93" s="38">
        <f t="shared" si="11"/>
        <v>0.60053113516995671</v>
      </c>
      <c r="E93" s="38">
        <f t="shared" si="11"/>
        <v>0.59821369978081396</v>
      </c>
      <c r="F93" s="38">
        <f t="shared" si="11"/>
        <v>0.5947620296315721</v>
      </c>
      <c r="G93" s="38">
        <f t="shared" si="11"/>
        <v>0.59168784219212534</v>
      </c>
      <c r="H93" s="38">
        <f t="shared" si="11"/>
        <v>0.58888358060483892</v>
      </c>
      <c r="I93" s="38">
        <f t="shared" si="11"/>
        <v>0.58762104161214346</v>
      </c>
      <c r="J93" s="38">
        <f t="shared" si="11"/>
        <v>0.5846064262020505</v>
      </c>
      <c r="K93" s="38">
        <f t="shared" si="11"/>
        <v>0.58197558007145378</v>
      </c>
      <c r="L93" s="39">
        <f t="shared" si="11"/>
        <v>0.57803101211553942</v>
      </c>
      <c r="M93" s="38">
        <f t="shared" si="11"/>
        <v>0.57418978752390681</v>
      </c>
      <c r="N93" s="38">
        <f t="shared" si="11"/>
        <v>0.56988345110583793</v>
      </c>
      <c r="O93" s="38">
        <f t="shared" si="11"/>
        <v>0.56663232968748978</v>
      </c>
      <c r="P93" s="38">
        <f t="shared" si="11"/>
        <v>0.56310756134727546</v>
      </c>
      <c r="Q93" s="38">
        <f t="shared" si="11"/>
        <v>0.55909933844514881</v>
      </c>
      <c r="R93" s="38">
        <f t="shared" si="11"/>
        <v>0.55563017685247373</v>
      </c>
      <c r="S93" s="38">
        <f t="shared" si="11"/>
        <v>0.55278843744642692</v>
      </c>
      <c r="T93" s="38">
        <f t="shared" si="11"/>
        <v>0.54991778868059082</v>
      </c>
      <c r="U93" s="38">
        <f t="shared" si="11"/>
        <v>0.5469760490920873</v>
      </c>
      <c r="V93" s="38">
        <f t="shared" si="11"/>
        <v>0.54544370860927149</v>
      </c>
      <c r="W93" s="38">
        <f t="shared" si="11"/>
        <v>0.54462669045518763</v>
      </c>
      <c r="X93" s="38">
        <f t="shared" si="11"/>
        <v>0.54460299744897955</v>
      </c>
      <c r="Y93" s="38">
        <f t="shared" si="11"/>
        <v>0.54434759465034266</v>
      </c>
      <c r="Z93" s="38">
        <f t="shared" si="11"/>
        <v>0.54422584772872684</v>
      </c>
      <c r="AA93" s="39">
        <f t="shared" si="11"/>
        <v>0.54417744423152681</v>
      </c>
    </row>
    <row r="94" spans="1:27" ht="12.75" customHeight="1" x14ac:dyDescent="0.3">
      <c r="A94" s="13" t="s">
        <v>92</v>
      </c>
      <c r="B94" s="38">
        <f t="shared" si="12"/>
        <v>0.23265913146936348</v>
      </c>
      <c r="C94" s="38">
        <f t="shared" si="11"/>
        <v>0.23602279840542945</v>
      </c>
      <c r="D94" s="38">
        <f t="shared" si="11"/>
        <v>0.23949068870088808</v>
      </c>
      <c r="E94" s="38">
        <f t="shared" si="11"/>
        <v>0.24293551731831844</v>
      </c>
      <c r="F94" s="38">
        <f t="shared" si="11"/>
        <v>0.24674839386390454</v>
      </c>
      <c r="G94" s="38">
        <f t="shared" si="11"/>
        <v>0.2511984910800828</v>
      </c>
      <c r="H94" s="38">
        <f t="shared" si="11"/>
        <v>0.25577057741768705</v>
      </c>
      <c r="I94" s="38">
        <f t="shared" si="11"/>
        <v>0.25927767600104684</v>
      </c>
      <c r="J94" s="38">
        <f t="shared" si="11"/>
        <v>0.26408144304940362</v>
      </c>
      <c r="K94" s="38">
        <f t="shared" si="11"/>
        <v>0.26901181736092028</v>
      </c>
      <c r="L94" s="39">
        <f t="shared" si="11"/>
        <v>0.27504434509978465</v>
      </c>
      <c r="M94" s="38">
        <f t="shared" si="11"/>
        <v>0.2807710445649611</v>
      </c>
      <c r="N94" s="38">
        <f t="shared" si="11"/>
        <v>0.28676403109718523</v>
      </c>
      <c r="O94" s="38">
        <f t="shared" si="11"/>
        <v>0.29229517554507223</v>
      </c>
      <c r="P94" s="38">
        <f t="shared" si="11"/>
        <v>0.29754085439546002</v>
      </c>
      <c r="Q94" s="38">
        <f t="shared" si="11"/>
        <v>0.30261202372653978</v>
      </c>
      <c r="R94" s="38">
        <f t="shared" si="11"/>
        <v>0.30706224733009391</v>
      </c>
      <c r="S94" s="38">
        <f t="shared" si="11"/>
        <v>0.3105590062111801</v>
      </c>
      <c r="T94" s="38">
        <f t="shared" si="11"/>
        <v>0.31410667001234821</v>
      </c>
      <c r="U94" s="38">
        <f t="shared" si="11"/>
        <v>0.31767024188962217</v>
      </c>
      <c r="V94" s="38">
        <f t="shared" si="11"/>
        <v>0.31970198675496686</v>
      </c>
      <c r="W94" s="38">
        <f t="shared" si="11"/>
        <v>0.32099911787919588</v>
      </c>
      <c r="X94" s="38">
        <f t="shared" si="11"/>
        <v>0.32137542517006801</v>
      </c>
      <c r="Y94" s="38">
        <f t="shared" si="11"/>
        <v>0.32194424113380798</v>
      </c>
      <c r="Z94" s="38">
        <f t="shared" si="11"/>
        <v>0.32227020686713587</v>
      </c>
      <c r="AA94" s="39">
        <f t="shared" si="11"/>
        <v>0.32240553912306119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267.21504393937585</v>
      </c>
      <c r="C97" s="76">
        <f t="shared" ref="C97:AA97" si="13">C83/(C84/1000)</f>
        <v>264.08226909182486</v>
      </c>
      <c r="D97" s="76">
        <f t="shared" si="13"/>
        <v>261.24956907454128</v>
      </c>
      <c r="E97" s="76">
        <f t="shared" si="13"/>
        <v>259.78235205735263</v>
      </c>
      <c r="F97" s="76">
        <f t="shared" si="13"/>
        <v>260.4947849323334</v>
      </c>
      <c r="G97" s="76">
        <f t="shared" si="13"/>
        <v>259.30369553703645</v>
      </c>
      <c r="H97" s="76">
        <f t="shared" si="13"/>
        <v>257.4958778095982</v>
      </c>
      <c r="I97" s="76">
        <f t="shared" si="13"/>
        <v>254.66615878543831</v>
      </c>
      <c r="J97" s="76">
        <f t="shared" si="13"/>
        <v>251.54335192003006</v>
      </c>
      <c r="K97" s="76">
        <f t="shared" si="13"/>
        <v>245.62978291631481</v>
      </c>
      <c r="L97" s="63">
        <f t="shared" si="13"/>
        <v>241.14778049933392</v>
      </c>
      <c r="M97" s="76">
        <f t="shared" si="13"/>
        <v>239.13606911447087</v>
      </c>
      <c r="N97" s="76">
        <f t="shared" si="13"/>
        <v>237.92893356833562</v>
      </c>
      <c r="O97" s="76">
        <f t="shared" si="13"/>
        <v>235.45451558855419</v>
      </c>
      <c r="P97" s="76">
        <f t="shared" si="13"/>
        <v>234.16960077703337</v>
      </c>
      <c r="Q97" s="76">
        <f t="shared" si="13"/>
        <v>234.00916941155523</v>
      </c>
      <c r="R97" s="76">
        <f t="shared" si="13"/>
        <v>233.97547375152868</v>
      </c>
      <c r="S97" s="76">
        <f t="shared" si="13"/>
        <v>234.52529138848024</v>
      </c>
      <c r="T97" s="76">
        <f t="shared" si="13"/>
        <v>234.73354231974923</v>
      </c>
      <c r="U97" s="76">
        <f t="shared" si="13"/>
        <v>234.74700674342861</v>
      </c>
      <c r="V97" s="76">
        <f t="shared" si="13"/>
        <v>235.04086061221665</v>
      </c>
      <c r="W97" s="76">
        <f t="shared" si="13"/>
        <v>235.35425112972365</v>
      </c>
      <c r="X97" s="76">
        <f t="shared" si="13"/>
        <v>235.3421525396048</v>
      </c>
      <c r="Y97" s="76">
        <f t="shared" si="13"/>
        <v>235.1172368605794</v>
      </c>
      <c r="Z97" s="76">
        <f t="shared" si="13"/>
        <v>234.75366802606291</v>
      </c>
      <c r="AA97" s="63">
        <f t="shared" si="13"/>
        <v>234.68476933195527</v>
      </c>
    </row>
    <row r="98" spans="1:27" ht="12.75" customHeight="1" x14ac:dyDescent="0.3">
      <c r="A98" s="13" t="s">
        <v>78</v>
      </c>
      <c r="B98" s="76">
        <f>B85/(B84/1000)</f>
        <v>387.93189557293414</v>
      </c>
      <c r="C98" s="76">
        <f t="shared" ref="C98:AA98" si="14">C85/(C84/1000)</f>
        <v>379.55477030781407</v>
      </c>
      <c r="D98" s="76">
        <f t="shared" si="14"/>
        <v>371.78298196308623</v>
      </c>
      <c r="E98" s="76">
        <f t="shared" si="14"/>
        <v>375.60368327287557</v>
      </c>
      <c r="F98" s="76">
        <f t="shared" si="14"/>
        <v>383.11352469614684</v>
      </c>
      <c r="G98" s="76">
        <f t="shared" si="14"/>
        <v>391.11730817039034</v>
      </c>
      <c r="H98" s="76">
        <f t="shared" si="14"/>
        <v>400.06942636466198</v>
      </c>
      <c r="I98" s="76">
        <f t="shared" si="14"/>
        <v>408.71741851227074</v>
      </c>
      <c r="J98" s="76">
        <f t="shared" si="14"/>
        <v>410.87030041331002</v>
      </c>
      <c r="K98" s="76">
        <f t="shared" si="14"/>
        <v>402.7528282446533</v>
      </c>
      <c r="L98" s="63">
        <f t="shared" si="14"/>
        <v>400.15469898156505</v>
      </c>
      <c r="M98" s="76">
        <f t="shared" si="14"/>
        <v>409.63282937365011</v>
      </c>
      <c r="N98" s="76">
        <f t="shared" si="14"/>
        <v>421.81822138085602</v>
      </c>
      <c r="O98" s="76">
        <f t="shared" si="14"/>
        <v>433.57753758883894</v>
      </c>
      <c r="P98" s="76">
        <f t="shared" si="14"/>
        <v>446.25335261200206</v>
      </c>
      <c r="Q98" s="76">
        <f t="shared" si="14"/>
        <v>458.17012374254426</v>
      </c>
      <c r="R98" s="76">
        <f t="shared" si="14"/>
        <v>470.04903005755699</v>
      </c>
      <c r="S98" s="76">
        <f t="shared" si="14"/>
        <v>481.69061898834445</v>
      </c>
      <c r="T98" s="76">
        <f t="shared" si="14"/>
        <v>491.55884867483616</v>
      </c>
      <c r="U98" s="76">
        <f t="shared" si="14"/>
        <v>499.57566860865177</v>
      </c>
      <c r="V98" s="76">
        <f t="shared" si="14"/>
        <v>507.88355879772843</v>
      </c>
      <c r="W98" s="76">
        <f t="shared" si="14"/>
        <v>516.12978172229134</v>
      </c>
      <c r="X98" s="76">
        <f t="shared" si="14"/>
        <v>520.65980728401109</v>
      </c>
      <c r="Y98" s="76">
        <f t="shared" si="14"/>
        <v>523.318668975523</v>
      </c>
      <c r="Z98" s="76">
        <f t="shared" si="14"/>
        <v>523.64880701260961</v>
      </c>
      <c r="AA98" s="63">
        <f t="shared" si="14"/>
        <v>524.34698863102506</v>
      </c>
    </row>
    <row r="99" spans="1:27" ht="12.75" customHeight="1" x14ac:dyDescent="0.3">
      <c r="A99" s="13" t="s">
        <v>80</v>
      </c>
      <c r="B99" s="76">
        <f>SUM(B97:B98)</f>
        <v>655.14693951230993</v>
      </c>
      <c r="C99" s="76">
        <f t="shared" ref="C99:AA99" si="15">SUM(C97:C98)</f>
        <v>643.63703939963898</v>
      </c>
      <c r="D99" s="76">
        <f t="shared" si="15"/>
        <v>633.03255103762751</v>
      </c>
      <c r="E99" s="76">
        <f t="shared" si="15"/>
        <v>635.3860353302282</v>
      </c>
      <c r="F99" s="76">
        <f t="shared" si="15"/>
        <v>643.60830962848024</v>
      </c>
      <c r="G99" s="76">
        <f t="shared" si="15"/>
        <v>650.42100370742673</v>
      </c>
      <c r="H99" s="76">
        <f t="shared" si="15"/>
        <v>657.56530417426018</v>
      </c>
      <c r="I99" s="76">
        <f t="shared" si="15"/>
        <v>663.38357729770905</v>
      </c>
      <c r="J99" s="76">
        <f t="shared" si="15"/>
        <v>662.41365233334011</v>
      </c>
      <c r="K99" s="76">
        <f t="shared" si="15"/>
        <v>648.38261116096805</v>
      </c>
      <c r="L99" s="63">
        <f t="shared" si="15"/>
        <v>641.30247948089891</v>
      </c>
      <c r="M99" s="76">
        <f t="shared" si="15"/>
        <v>648.76889848812095</v>
      </c>
      <c r="N99" s="76">
        <f t="shared" si="15"/>
        <v>659.74715494919167</v>
      </c>
      <c r="O99" s="76">
        <f t="shared" si="15"/>
        <v>669.0320531773931</v>
      </c>
      <c r="P99" s="76">
        <f t="shared" si="15"/>
        <v>680.42295338903546</v>
      </c>
      <c r="Q99" s="76">
        <f t="shared" si="15"/>
        <v>692.17929315409947</v>
      </c>
      <c r="R99" s="76">
        <f t="shared" si="15"/>
        <v>704.02450380908567</v>
      </c>
      <c r="S99" s="76">
        <f t="shared" si="15"/>
        <v>716.2159103768247</v>
      </c>
      <c r="T99" s="76">
        <f t="shared" si="15"/>
        <v>726.29239099458539</v>
      </c>
      <c r="U99" s="76">
        <f t="shared" si="15"/>
        <v>734.32267535208041</v>
      </c>
      <c r="V99" s="76">
        <f t="shared" si="15"/>
        <v>742.92441940994513</v>
      </c>
      <c r="W99" s="76">
        <f t="shared" si="15"/>
        <v>751.48403285201493</v>
      </c>
      <c r="X99" s="76">
        <f t="shared" si="15"/>
        <v>756.00195982361583</v>
      </c>
      <c r="Y99" s="76">
        <f t="shared" si="15"/>
        <v>758.43590583610239</v>
      </c>
      <c r="Z99" s="76">
        <f t="shared" si="15"/>
        <v>758.40247503867249</v>
      </c>
      <c r="AA99" s="63">
        <f t="shared" si="15"/>
        <v>759.03175796298035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  <mergeCell ref="L39:L40"/>
    <mergeCell ref="AA39:AA40"/>
    <mergeCell ref="A40:C40"/>
    <mergeCell ref="A43:B43"/>
    <mergeCell ref="L51:L52"/>
    <mergeCell ref="AA51:AA52"/>
    <mergeCell ref="C52:H52"/>
    <mergeCell ref="A44:B44"/>
    <mergeCell ref="A34:B34"/>
    <mergeCell ref="A17:B17"/>
    <mergeCell ref="A30:B30"/>
    <mergeCell ref="L4:L5"/>
    <mergeCell ref="A20:B20"/>
    <mergeCell ref="A21:B21"/>
    <mergeCell ref="A24:B24"/>
    <mergeCell ref="A25:B25"/>
    <mergeCell ref="A28:B28"/>
    <mergeCell ref="AA4:AA5"/>
    <mergeCell ref="A5:D5"/>
    <mergeCell ref="A10:B10"/>
    <mergeCell ref="A16:B16"/>
    <mergeCell ref="A32:B32"/>
  </mergeCells>
  <pageMargins left="0.7" right="0.7" top="0.75" bottom="0.75" header="0.3" footer="0.3"/>
  <pageSetup paperSize="9" orientation="portrait" horizontalDpi="90" verticalDpi="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114"/>
  <sheetViews>
    <sheetView showGridLines="0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102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76923</v>
      </c>
      <c r="D10" s="76">
        <v>77156</v>
      </c>
      <c r="E10" s="76">
        <v>77318</v>
      </c>
      <c r="F10" s="76">
        <v>77432</v>
      </c>
      <c r="G10" s="76">
        <v>77513</v>
      </c>
      <c r="H10" s="76">
        <v>77574</v>
      </c>
      <c r="I10" s="76">
        <v>77619</v>
      </c>
      <c r="J10" s="76">
        <v>77630</v>
      </c>
      <c r="K10" s="76">
        <v>77614</v>
      </c>
      <c r="L10" s="63">
        <v>77590</v>
      </c>
      <c r="M10" s="76">
        <v>77555</v>
      </c>
      <c r="N10" s="76">
        <v>77491</v>
      </c>
      <c r="O10" s="76">
        <v>77429</v>
      </c>
      <c r="P10" s="76">
        <v>77342</v>
      </c>
      <c r="Q10" s="76">
        <v>77248</v>
      </c>
      <c r="R10" s="76">
        <v>77142</v>
      </c>
      <c r="S10" s="76">
        <v>77041</v>
      </c>
      <c r="T10" s="76">
        <v>76912</v>
      </c>
      <c r="U10" s="76">
        <v>76786</v>
      </c>
      <c r="V10" s="76">
        <v>76669</v>
      </c>
      <c r="W10" s="76">
        <v>76553</v>
      </c>
      <c r="X10" s="76">
        <v>76421</v>
      </c>
      <c r="Y10" s="76">
        <v>76277</v>
      </c>
      <c r="Z10" s="76">
        <v>76131</v>
      </c>
      <c r="AA10" s="63">
        <v>75983</v>
      </c>
    </row>
    <row r="11" spans="1:27" ht="12.75" customHeight="1" x14ac:dyDescent="0.3">
      <c r="A11" s="6" t="s">
        <v>55</v>
      </c>
      <c r="B11" s="25"/>
      <c r="C11" s="76">
        <v>585</v>
      </c>
      <c r="D11" s="76">
        <v>586</v>
      </c>
      <c r="E11" s="76">
        <v>580</v>
      </c>
      <c r="F11" s="76">
        <v>579</v>
      </c>
      <c r="G11" s="76">
        <v>573</v>
      </c>
      <c r="H11" s="76">
        <v>569</v>
      </c>
      <c r="I11" s="76">
        <v>567</v>
      </c>
      <c r="J11" s="76">
        <v>559</v>
      </c>
      <c r="K11" s="76">
        <v>554</v>
      </c>
      <c r="L11" s="63">
        <v>549</v>
      </c>
      <c r="M11" s="76">
        <v>547</v>
      </c>
      <c r="N11" s="76">
        <v>542</v>
      </c>
      <c r="O11" s="76">
        <v>533</v>
      </c>
      <c r="P11" s="76">
        <v>534</v>
      </c>
      <c r="Q11" s="76">
        <v>529</v>
      </c>
      <c r="R11" s="76">
        <v>529</v>
      </c>
      <c r="S11" s="76">
        <v>525</v>
      </c>
      <c r="T11" s="76">
        <v>525</v>
      </c>
      <c r="U11" s="76">
        <v>524</v>
      </c>
      <c r="V11" s="76">
        <v>525</v>
      </c>
      <c r="W11" s="76">
        <v>524</v>
      </c>
      <c r="X11" s="76">
        <v>528</v>
      </c>
      <c r="Y11" s="76">
        <v>531</v>
      </c>
      <c r="Z11" s="76">
        <v>528</v>
      </c>
      <c r="AA11" s="63">
        <v>529</v>
      </c>
    </row>
    <row r="12" spans="1:27" ht="12.75" customHeight="1" x14ac:dyDescent="0.3">
      <c r="A12" s="6" t="s">
        <v>56</v>
      </c>
      <c r="B12" s="25"/>
      <c r="C12" s="76">
        <v>818</v>
      </c>
      <c r="D12" s="76">
        <v>848</v>
      </c>
      <c r="E12" s="76">
        <v>874</v>
      </c>
      <c r="F12" s="76">
        <v>864</v>
      </c>
      <c r="G12" s="76">
        <v>862</v>
      </c>
      <c r="H12" s="76">
        <v>872</v>
      </c>
      <c r="I12" s="76">
        <v>894</v>
      </c>
      <c r="J12" s="76">
        <v>901</v>
      </c>
      <c r="K12" s="76">
        <v>906</v>
      </c>
      <c r="L12" s="63">
        <v>910</v>
      </c>
      <c r="M12" s="76">
        <v>934</v>
      </c>
      <c r="N12" s="76">
        <v>922</v>
      </c>
      <c r="O12" s="76">
        <v>927</v>
      </c>
      <c r="P12" s="76">
        <v>946</v>
      </c>
      <c r="Q12" s="76">
        <v>954</v>
      </c>
      <c r="R12" s="76">
        <v>940</v>
      </c>
      <c r="S12" s="76">
        <v>963</v>
      </c>
      <c r="T12" s="76">
        <v>970</v>
      </c>
      <c r="U12" s="76">
        <v>960</v>
      </c>
      <c r="V12" s="76">
        <v>972</v>
      </c>
      <c r="W12" s="76">
        <v>983</v>
      </c>
      <c r="X12" s="76">
        <v>993</v>
      </c>
      <c r="Y12" s="76">
        <v>1003</v>
      </c>
      <c r="Z12" s="76">
        <v>1004</v>
      </c>
      <c r="AA12" s="63">
        <v>1010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-233</v>
      </c>
      <c r="D14" s="76">
        <f t="shared" ref="D14:AA14" si="0">D11-D12</f>
        <v>-262</v>
      </c>
      <c r="E14" s="76">
        <f t="shared" si="0"/>
        <v>-294</v>
      </c>
      <c r="F14" s="76">
        <f t="shared" si="0"/>
        <v>-285</v>
      </c>
      <c r="G14" s="76">
        <f t="shared" si="0"/>
        <v>-289</v>
      </c>
      <c r="H14" s="76">
        <f t="shared" si="0"/>
        <v>-303</v>
      </c>
      <c r="I14" s="76">
        <f t="shared" si="0"/>
        <v>-327</v>
      </c>
      <c r="J14" s="76">
        <f t="shared" si="0"/>
        <v>-342</v>
      </c>
      <c r="K14" s="76">
        <f t="shared" si="0"/>
        <v>-352</v>
      </c>
      <c r="L14" s="63">
        <f t="shared" si="0"/>
        <v>-361</v>
      </c>
      <c r="M14" s="76">
        <f t="shared" si="0"/>
        <v>-387</v>
      </c>
      <c r="N14" s="76">
        <f t="shared" si="0"/>
        <v>-380</v>
      </c>
      <c r="O14" s="76">
        <f t="shared" si="0"/>
        <v>-394</v>
      </c>
      <c r="P14" s="76">
        <f t="shared" si="0"/>
        <v>-412</v>
      </c>
      <c r="Q14" s="76">
        <f t="shared" si="0"/>
        <v>-425</v>
      </c>
      <c r="R14" s="76">
        <f t="shared" si="0"/>
        <v>-411</v>
      </c>
      <c r="S14" s="76">
        <f t="shared" si="0"/>
        <v>-438</v>
      </c>
      <c r="T14" s="76">
        <f t="shared" si="0"/>
        <v>-445</v>
      </c>
      <c r="U14" s="76">
        <f t="shared" si="0"/>
        <v>-436</v>
      </c>
      <c r="V14" s="76">
        <f t="shared" si="0"/>
        <v>-447</v>
      </c>
      <c r="W14" s="76">
        <f t="shared" si="0"/>
        <v>-459</v>
      </c>
      <c r="X14" s="76">
        <f t="shared" si="0"/>
        <v>-465</v>
      </c>
      <c r="Y14" s="76">
        <f t="shared" si="0"/>
        <v>-472</v>
      </c>
      <c r="Z14" s="76">
        <f t="shared" si="0"/>
        <v>-476</v>
      </c>
      <c r="AA14" s="63">
        <f t="shared" si="0"/>
        <v>-481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295</v>
      </c>
      <c r="D16" s="76">
        <v>271</v>
      </c>
      <c r="E16" s="76">
        <v>251</v>
      </c>
      <c r="F16" s="76">
        <v>230</v>
      </c>
      <c r="G16" s="76">
        <v>220</v>
      </c>
      <c r="H16" s="76">
        <v>210</v>
      </c>
      <c r="I16" s="76">
        <v>196</v>
      </c>
      <c r="J16" s="76">
        <v>196</v>
      </c>
      <c r="K16" s="76">
        <v>196</v>
      </c>
      <c r="L16" s="63">
        <v>196</v>
      </c>
      <c r="M16" s="76">
        <v>196</v>
      </c>
      <c r="N16" s="76">
        <v>196</v>
      </c>
      <c r="O16" s="76">
        <v>196</v>
      </c>
      <c r="P16" s="76">
        <v>196</v>
      </c>
      <c r="Q16" s="76">
        <v>196</v>
      </c>
      <c r="R16" s="76">
        <v>196</v>
      </c>
      <c r="S16" s="76">
        <v>196</v>
      </c>
      <c r="T16" s="76">
        <v>196</v>
      </c>
      <c r="U16" s="76">
        <v>196</v>
      </c>
      <c r="V16" s="76">
        <v>196</v>
      </c>
      <c r="W16" s="76">
        <v>196</v>
      </c>
      <c r="X16" s="76">
        <v>196</v>
      </c>
      <c r="Y16" s="76">
        <v>196</v>
      </c>
      <c r="Z16" s="76">
        <v>196</v>
      </c>
      <c r="AA16" s="63">
        <v>196</v>
      </c>
    </row>
    <row r="17" spans="1:27" ht="12.75" customHeight="1" x14ac:dyDescent="0.3">
      <c r="A17" s="81" t="s">
        <v>83</v>
      </c>
      <c r="B17" s="81"/>
      <c r="C17" s="76">
        <v>700</v>
      </c>
      <c r="D17" s="76">
        <v>702</v>
      </c>
      <c r="E17" s="76">
        <v>700</v>
      </c>
      <c r="F17" s="76">
        <v>700</v>
      </c>
      <c r="G17" s="76">
        <v>699</v>
      </c>
      <c r="H17" s="76">
        <v>692</v>
      </c>
      <c r="I17" s="76">
        <v>693</v>
      </c>
      <c r="J17" s="76">
        <v>685</v>
      </c>
      <c r="K17" s="76">
        <v>693</v>
      </c>
      <c r="L17" s="63">
        <v>690</v>
      </c>
      <c r="M17" s="76">
        <v>689</v>
      </c>
      <c r="N17" s="76">
        <v>690</v>
      </c>
      <c r="O17" s="76">
        <v>684</v>
      </c>
      <c r="P17" s="76">
        <v>687</v>
      </c>
      <c r="Q17" s="76">
        <v>688</v>
      </c>
      <c r="R17" s="76">
        <v>687</v>
      </c>
      <c r="S17" s="76">
        <v>681</v>
      </c>
      <c r="T17" s="76">
        <v>677</v>
      </c>
      <c r="U17" s="76">
        <v>677</v>
      </c>
      <c r="V17" s="76">
        <v>679</v>
      </c>
      <c r="W17" s="76">
        <v>674</v>
      </c>
      <c r="X17" s="76">
        <v>671</v>
      </c>
      <c r="Y17" s="76">
        <v>673</v>
      </c>
      <c r="Z17" s="76">
        <v>666</v>
      </c>
      <c r="AA17" s="63">
        <v>664</v>
      </c>
    </row>
    <row r="18" spans="1:27" ht="12.75" customHeight="1" x14ac:dyDescent="0.3">
      <c r="A18" s="6" t="s">
        <v>97</v>
      </c>
      <c r="B18" s="6"/>
      <c r="C18" s="76">
        <v>1814</v>
      </c>
      <c r="D18" s="76">
        <v>1777</v>
      </c>
      <c r="E18" s="76">
        <v>1761</v>
      </c>
      <c r="F18" s="76">
        <v>1747</v>
      </c>
      <c r="G18" s="76">
        <v>1743</v>
      </c>
      <c r="H18" s="76">
        <v>1739</v>
      </c>
      <c r="I18" s="76">
        <v>1736</v>
      </c>
      <c r="J18" s="76">
        <v>1733</v>
      </c>
      <c r="K18" s="76">
        <v>1728</v>
      </c>
      <c r="L18" s="63">
        <v>1730</v>
      </c>
      <c r="M18" s="76">
        <v>1727</v>
      </c>
      <c r="N18" s="76">
        <v>1726</v>
      </c>
      <c r="O18" s="76">
        <v>1721</v>
      </c>
      <c r="P18" s="76">
        <v>1721</v>
      </c>
      <c r="Q18" s="76">
        <v>1724</v>
      </c>
      <c r="R18" s="76">
        <v>1718</v>
      </c>
      <c r="S18" s="76">
        <v>1716</v>
      </c>
      <c r="T18" s="76">
        <v>1718</v>
      </c>
      <c r="U18" s="76">
        <v>1718</v>
      </c>
      <c r="V18" s="76">
        <v>1719</v>
      </c>
      <c r="W18" s="76">
        <v>1716</v>
      </c>
      <c r="X18" s="76">
        <v>1713</v>
      </c>
      <c r="Y18" s="76">
        <v>1713</v>
      </c>
      <c r="Z18" s="76">
        <v>1714</v>
      </c>
      <c r="AA18" s="63">
        <v>1714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253</v>
      </c>
      <c r="D20" s="76">
        <v>265</v>
      </c>
      <c r="E20" s="76">
        <v>280</v>
      </c>
      <c r="F20" s="76">
        <v>280</v>
      </c>
      <c r="G20" s="76">
        <v>284</v>
      </c>
      <c r="H20" s="76">
        <v>285</v>
      </c>
      <c r="I20" s="76">
        <v>284</v>
      </c>
      <c r="J20" s="76">
        <v>284</v>
      </c>
      <c r="K20" s="76">
        <v>284</v>
      </c>
      <c r="L20" s="63">
        <v>284</v>
      </c>
      <c r="M20" s="76">
        <v>284</v>
      </c>
      <c r="N20" s="76">
        <v>284</v>
      </c>
      <c r="O20" s="76">
        <v>284</v>
      </c>
      <c r="P20" s="76">
        <v>284</v>
      </c>
      <c r="Q20" s="76">
        <v>284</v>
      </c>
      <c r="R20" s="76">
        <v>284</v>
      </c>
      <c r="S20" s="76">
        <v>284</v>
      </c>
      <c r="T20" s="76">
        <v>284</v>
      </c>
      <c r="U20" s="76">
        <v>284</v>
      </c>
      <c r="V20" s="76">
        <v>284</v>
      </c>
      <c r="W20" s="76">
        <v>284</v>
      </c>
      <c r="X20" s="76">
        <v>284</v>
      </c>
      <c r="Y20" s="76">
        <v>284</v>
      </c>
      <c r="Z20" s="76">
        <v>284</v>
      </c>
      <c r="AA20" s="63">
        <v>284</v>
      </c>
    </row>
    <row r="21" spans="1:27" ht="12.75" customHeight="1" x14ac:dyDescent="0.3">
      <c r="A21" s="81" t="s">
        <v>84</v>
      </c>
      <c r="B21" s="81"/>
      <c r="C21" s="76">
        <v>495</v>
      </c>
      <c r="D21" s="76">
        <v>483</v>
      </c>
      <c r="E21" s="76">
        <v>463</v>
      </c>
      <c r="F21" s="76">
        <v>463</v>
      </c>
      <c r="G21" s="76">
        <v>464</v>
      </c>
      <c r="H21" s="76">
        <v>465</v>
      </c>
      <c r="I21" s="76">
        <v>464</v>
      </c>
      <c r="J21" s="76">
        <v>457</v>
      </c>
      <c r="K21" s="76">
        <v>455</v>
      </c>
      <c r="L21" s="63">
        <v>457</v>
      </c>
      <c r="M21" s="76">
        <v>458</v>
      </c>
      <c r="N21" s="76">
        <v>463</v>
      </c>
      <c r="O21" s="76">
        <v>460</v>
      </c>
      <c r="P21" s="76">
        <v>461</v>
      </c>
      <c r="Q21" s="76">
        <v>461</v>
      </c>
      <c r="R21" s="76">
        <v>458</v>
      </c>
      <c r="S21" s="76">
        <v>455</v>
      </c>
      <c r="T21" s="76">
        <v>456</v>
      </c>
      <c r="U21" s="76">
        <v>454</v>
      </c>
      <c r="V21" s="76">
        <v>455</v>
      </c>
      <c r="W21" s="76">
        <v>449</v>
      </c>
      <c r="X21" s="76">
        <v>451</v>
      </c>
      <c r="Y21" s="76">
        <v>449</v>
      </c>
      <c r="Z21" s="76">
        <v>446</v>
      </c>
      <c r="AA21" s="63">
        <v>446</v>
      </c>
    </row>
    <row r="22" spans="1:27" ht="12.75" customHeight="1" x14ac:dyDescent="0.3">
      <c r="A22" s="6" t="s">
        <v>98</v>
      </c>
      <c r="B22" s="6"/>
      <c r="C22" s="76">
        <v>1590</v>
      </c>
      <c r="D22" s="76">
        <v>1575</v>
      </c>
      <c r="E22" s="76">
        <v>1556</v>
      </c>
      <c r="F22" s="76">
        <v>1562</v>
      </c>
      <c r="G22" s="76">
        <v>1555</v>
      </c>
      <c r="H22" s="76">
        <v>1532</v>
      </c>
      <c r="I22" s="76">
        <v>1528</v>
      </c>
      <c r="J22" s="76">
        <v>1534</v>
      </c>
      <c r="K22" s="76">
        <v>1537</v>
      </c>
      <c r="L22" s="63">
        <v>1534</v>
      </c>
      <c r="M22" s="76">
        <v>1529</v>
      </c>
      <c r="N22" s="76">
        <v>1531</v>
      </c>
      <c r="O22" s="76">
        <v>1533</v>
      </c>
      <c r="P22" s="76">
        <v>1521</v>
      </c>
      <c r="Q22" s="76">
        <v>1525</v>
      </c>
      <c r="R22" s="76">
        <v>1525</v>
      </c>
      <c r="S22" s="76">
        <v>1521</v>
      </c>
      <c r="T22" s="76">
        <v>1511</v>
      </c>
      <c r="U22" s="76">
        <v>1507</v>
      </c>
      <c r="V22" s="76">
        <v>1500</v>
      </c>
      <c r="W22" s="76">
        <v>1500</v>
      </c>
      <c r="X22" s="76">
        <v>1499</v>
      </c>
      <c r="Y22" s="76">
        <v>1495</v>
      </c>
      <c r="Z22" s="76">
        <v>1492</v>
      </c>
      <c r="AA22" s="63">
        <v>1492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42</v>
      </c>
      <c r="D24" s="76">
        <f t="shared" ref="D24:AA26" si="1">D16-D20</f>
        <v>6</v>
      </c>
      <c r="E24" s="76">
        <f t="shared" si="1"/>
        <v>-29</v>
      </c>
      <c r="F24" s="76">
        <f t="shared" si="1"/>
        <v>-50</v>
      </c>
      <c r="G24" s="76">
        <f t="shared" si="1"/>
        <v>-64</v>
      </c>
      <c r="H24" s="76">
        <f t="shared" si="1"/>
        <v>-75</v>
      </c>
      <c r="I24" s="76">
        <f t="shared" si="1"/>
        <v>-88</v>
      </c>
      <c r="J24" s="76">
        <f t="shared" si="1"/>
        <v>-88</v>
      </c>
      <c r="K24" s="76">
        <f t="shared" si="1"/>
        <v>-88</v>
      </c>
      <c r="L24" s="63">
        <f t="shared" si="1"/>
        <v>-88</v>
      </c>
      <c r="M24" s="76">
        <f t="shared" si="1"/>
        <v>-88</v>
      </c>
      <c r="N24" s="76">
        <f t="shared" si="1"/>
        <v>-88</v>
      </c>
      <c r="O24" s="76">
        <f t="shared" si="1"/>
        <v>-88</v>
      </c>
      <c r="P24" s="76">
        <f t="shared" si="1"/>
        <v>-88</v>
      </c>
      <c r="Q24" s="76">
        <f t="shared" si="1"/>
        <v>-88</v>
      </c>
      <c r="R24" s="76">
        <f t="shared" si="1"/>
        <v>-88</v>
      </c>
      <c r="S24" s="76">
        <f t="shared" si="1"/>
        <v>-88</v>
      </c>
      <c r="T24" s="76">
        <f t="shared" si="1"/>
        <v>-88</v>
      </c>
      <c r="U24" s="76">
        <f t="shared" si="1"/>
        <v>-88</v>
      </c>
      <c r="V24" s="76">
        <f t="shared" si="1"/>
        <v>-88</v>
      </c>
      <c r="W24" s="76">
        <f t="shared" si="1"/>
        <v>-88</v>
      </c>
      <c r="X24" s="76">
        <f t="shared" si="1"/>
        <v>-88</v>
      </c>
      <c r="Y24" s="76">
        <f t="shared" si="1"/>
        <v>-88</v>
      </c>
      <c r="Z24" s="76">
        <f t="shared" si="1"/>
        <v>-88</v>
      </c>
      <c r="AA24" s="63">
        <f t="shared" si="1"/>
        <v>-88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205</v>
      </c>
      <c r="D25" s="76">
        <f t="shared" si="2"/>
        <v>219</v>
      </c>
      <c r="E25" s="76">
        <f t="shared" si="2"/>
        <v>237</v>
      </c>
      <c r="F25" s="76">
        <f t="shared" si="2"/>
        <v>237</v>
      </c>
      <c r="G25" s="76">
        <f t="shared" si="2"/>
        <v>235</v>
      </c>
      <c r="H25" s="76">
        <f t="shared" si="2"/>
        <v>227</v>
      </c>
      <c r="I25" s="76">
        <f t="shared" si="2"/>
        <v>229</v>
      </c>
      <c r="J25" s="76">
        <f t="shared" si="2"/>
        <v>228</v>
      </c>
      <c r="K25" s="76">
        <f t="shared" si="2"/>
        <v>238</v>
      </c>
      <c r="L25" s="63">
        <f t="shared" si="2"/>
        <v>233</v>
      </c>
      <c r="M25" s="76">
        <f t="shared" si="2"/>
        <v>231</v>
      </c>
      <c r="N25" s="76">
        <f t="shared" si="2"/>
        <v>227</v>
      </c>
      <c r="O25" s="76">
        <f t="shared" si="2"/>
        <v>224</v>
      </c>
      <c r="P25" s="76">
        <f t="shared" si="2"/>
        <v>226</v>
      </c>
      <c r="Q25" s="76">
        <f t="shared" si="2"/>
        <v>227</v>
      </c>
      <c r="R25" s="76">
        <f t="shared" si="2"/>
        <v>229</v>
      </c>
      <c r="S25" s="76">
        <f t="shared" si="1"/>
        <v>226</v>
      </c>
      <c r="T25" s="76">
        <f t="shared" si="1"/>
        <v>221</v>
      </c>
      <c r="U25" s="76">
        <f t="shared" si="1"/>
        <v>223</v>
      </c>
      <c r="V25" s="76">
        <f t="shared" si="1"/>
        <v>224</v>
      </c>
      <c r="W25" s="76">
        <f t="shared" si="1"/>
        <v>225</v>
      </c>
      <c r="X25" s="76">
        <f t="shared" si="1"/>
        <v>220</v>
      </c>
      <c r="Y25" s="76">
        <f t="shared" si="1"/>
        <v>224</v>
      </c>
      <c r="Z25" s="76">
        <f t="shared" si="1"/>
        <v>220</v>
      </c>
      <c r="AA25" s="63">
        <f t="shared" si="1"/>
        <v>218</v>
      </c>
    </row>
    <row r="26" spans="1:27" ht="12.75" customHeight="1" x14ac:dyDescent="0.3">
      <c r="A26" s="6" t="s">
        <v>82</v>
      </c>
      <c r="B26" s="6"/>
      <c r="C26" s="76">
        <f t="shared" si="2"/>
        <v>224</v>
      </c>
      <c r="D26" s="76">
        <f t="shared" si="1"/>
        <v>202</v>
      </c>
      <c r="E26" s="76">
        <f t="shared" si="1"/>
        <v>205</v>
      </c>
      <c r="F26" s="76">
        <f t="shared" si="1"/>
        <v>185</v>
      </c>
      <c r="G26" s="76">
        <f t="shared" si="1"/>
        <v>188</v>
      </c>
      <c r="H26" s="76">
        <f t="shared" si="1"/>
        <v>207</v>
      </c>
      <c r="I26" s="76">
        <f t="shared" si="1"/>
        <v>208</v>
      </c>
      <c r="J26" s="76">
        <f t="shared" si="1"/>
        <v>199</v>
      </c>
      <c r="K26" s="76">
        <f t="shared" si="1"/>
        <v>191</v>
      </c>
      <c r="L26" s="63">
        <f t="shared" si="1"/>
        <v>196</v>
      </c>
      <c r="M26" s="76">
        <f t="shared" si="1"/>
        <v>198</v>
      </c>
      <c r="N26" s="76">
        <f t="shared" si="1"/>
        <v>195</v>
      </c>
      <c r="O26" s="76">
        <f t="shared" si="1"/>
        <v>188</v>
      </c>
      <c r="P26" s="76">
        <f t="shared" si="1"/>
        <v>200</v>
      </c>
      <c r="Q26" s="76">
        <f t="shared" si="1"/>
        <v>199</v>
      </c>
      <c r="R26" s="76">
        <f t="shared" si="1"/>
        <v>193</v>
      </c>
      <c r="S26" s="76">
        <f t="shared" si="1"/>
        <v>195</v>
      </c>
      <c r="T26" s="76">
        <f t="shared" si="1"/>
        <v>207</v>
      </c>
      <c r="U26" s="76">
        <f t="shared" si="1"/>
        <v>211</v>
      </c>
      <c r="V26" s="76">
        <f t="shared" si="1"/>
        <v>219</v>
      </c>
      <c r="W26" s="76">
        <f t="shared" si="1"/>
        <v>216</v>
      </c>
      <c r="X26" s="76">
        <f t="shared" si="1"/>
        <v>214</v>
      </c>
      <c r="Y26" s="76">
        <f t="shared" si="1"/>
        <v>218</v>
      </c>
      <c r="Z26" s="76">
        <f t="shared" si="1"/>
        <v>222</v>
      </c>
      <c r="AA26" s="63">
        <f t="shared" si="1"/>
        <v>222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471</v>
      </c>
      <c r="D28" s="76">
        <f t="shared" ref="D28:AA28" si="3">SUM(D24:D26)</f>
        <v>427</v>
      </c>
      <c r="E28" s="76">
        <f t="shared" si="3"/>
        <v>413</v>
      </c>
      <c r="F28" s="76">
        <f t="shared" si="3"/>
        <v>372</v>
      </c>
      <c r="G28" s="76">
        <f t="shared" si="3"/>
        <v>359</v>
      </c>
      <c r="H28" s="76">
        <f t="shared" si="3"/>
        <v>359</v>
      </c>
      <c r="I28" s="76">
        <f t="shared" si="3"/>
        <v>349</v>
      </c>
      <c r="J28" s="76">
        <f t="shared" si="3"/>
        <v>339</v>
      </c>
      <c r="K28" s="76">
        <f t="shared" si="3"/>
        <v>341</v>
      </c>
      <c r="L28" s="63">
        <f t="shared" si="3"/>
        <v>341</v>
      </c>
      <c r="M28" s="76">
        <f t="shared" si="3"/>
        <v>341</v>
      </c>
      <c r="N28" s="76">
        <f t="shared" si="3"/>
        <v>334</v>
      </c>
      <c r="O28" s="76">
        <f t="shared" si="3"/>
        <v>324</v>
      </c>
      <c r="P28" s="76">
        <f t="shared" si="3"/>
        <v>338</v>
      </c>
      <c r="Q28" s="76">
        <f t="shared" si="3"/>
        <v>338</v>
      </c>
      <c r="R28" s="76">
        <f t="shared" si="3"/>
        <v>334</v>
      </c>
      <c r="S28" s="76">
        <f t="shared" si="3"/>
        <v>333</v>
      </c>
      <c r="T28" s="76">
        <f t="shared" si="3"/>
        <v>340</v>
      </c>
      <c r="U28" s="76">
        <f t="shared" si="3"/>
        <v>346</v>
      </c>
      <c r="V28" s="76">
        <f t="shared" si="3"/>
        <v>355</v>
      </c>
      <c r="W28" s="76">
        <f t="shared" si="3"/>
        <v>353</v>
      </c>
      <c r="X28" s="76">
        <f t="shared" si="3"/>
        <v>346</v>
      </c>
      <c r="Y28" s="76">
        <f t="shared" si="3"/>
        <v>354</v>
      </c>
      <c r="Z28" s="76">
        <f t="shared" si="3"/>
        <v>354</v>
      </c>
      <c r="AA28" s="63">
        <f t="shared" si="3"/>
        <v>352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-5</v>
      </c>
      <c r="D30" s="76">
        <v>-3</v>
      </c>
      <c r="E30" s="76">
        <v>-5</v>
      </c>
      <c r="F30" s="76">
        <v>-6</v>
      </c>
      <c r="G30" s="76">
        <v>-9</v>
      </c>
      <c r="H30" s="76">
        <v>-11</v>
      </c>
      <c r="I30" s="76">
        <v>-11</v>
      </c>
      <c r="J30" s="76">
        <v>-13</v>
      </c>
      <c r="K30" s="76">
        <v>-13</v>
      </c>
      <c r="L30" s="63">
        <v>-15</v>
      </c>
      <c r="M30" s="76">
        <v>-18</v>
      </c>
      <c r="N30" s="76">
        <v>-16</v>
      </c>
      <c r="O30" s="76">
        <v>-17</v>
      </c>
      <c r="P30" s="76">
        <v>-20</v>
      </c>
      <c r="Q30" s="76">
        <v>-19</v>
      </c>
      <c r="R30" s="76">
        <v>-24</v>
      </c>
      <c r="S30" s="76">
        <v>-24</v>
      </c>
      <c r="T30" s="76">
        <v>-21</v>
      </c>
      <c r="U30" s="76">
        <v>-27</v>
      </c>
      <c r="V30" s="76">
        <v>-24</v>
      </c>
      <c r="W30" s="76">
        <v>-26</v>
      </c>
      <c r="X30" s="76">
        <v>-25</v>
      </c>
      <c r="Y30" s="76">
        <v>-28</v>
      </c>
      <c r="Z30" s="76">
        <v>-26</v>
      </c>
      <c r="AA30" s="63">
        <v>-31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233</v>
      </c>
      <c r="D32" s="76">
        <f t="shared" ref="D32:AA32" si="4">D30+D28+D14</f>
        <v>162</v>
      </c>
      <c r="E32" s="76">
        <f t="shared" si="4"/>
        <v>114</v>
      </c>
      <c r="F32" s="76">
        <f t="shared" si="4"/>
        <v>81</v>
      </c>
      <c r="G32" s="76">
        <f t="shared" si="4"/>
        <v>61</v>
      </c>
      <c r="H32" s="76">
        <f t="shared" si="4"/>
        <v>45</v>
      </c>
      <c r="I32" s="76">
        <f t="shared" si="4"/>
        <v>11</v>
      </c>
      <c r="J32" s="76">
        <f t="shared" si="4"/>
        <v>-16</v>
      </c>
      <c r="K32" s="76">
        <f t="shared" si="4"/>
        <v>-24</v>
      </c>
      <c r="L32" s="63">
        <f t="shared" si="4"/>
        <v>-35</v>
      </c>
      <c r="M32" s="76">
        <f t="shared" si="4"/>
        <v>-64</v>
      </c>
      <c r="N32" s="76">
        <f t="shared" si="4"/>
        <v>-62</v>
      </c>
      <c r="O32" s="76">
        <f t="shared" si="4"/>
        <v>-87</v>
      </c>
      <c r="P32" s="76">
        <f t="shared" si="4"/>
        <v>-94</v>
      </c>
      <c r="Q32" s="76">
        <f t="shared" si="4"/>
        <v>-106</v>
      </c>
      <c r="R32" s="76">
        <f t="shared" si="4"/>
        <v>-101</v>
      </c>
      <c r="S32" s="76">
        <f t="shared" si="4"/>
        <v>-129</v>
      </c>
      <c r="T32" s="76">
        <f t="shared" si="4"/>
        <v>-126</v>
      </c>
      <c r="U32" s="76">
        <f t="shared" si="4"/>
        <v>-117</v>
      </c>
      <c r="V32" s="76">
        <f t="shared" si="4"/>
        <v>-116</v>
      </c>
      <c r="W32" s="76">
        <f t="shared" si="4"/>
        <v>-132</v>
      </c>
      <c r="X32" s="76">
        <f t="shared" si="4"/>
        <v>-144</v>
      </c>
      <c r="Y32" s="76">
        <f t="shared" si="4"/>
        <v>-146</v>
      </c>
      <c r="Z32" s="76">
        <f t="shared" si="4"/>
        <v>-148</v>
      </c>
      <c r="AA32" s="63">
        <f t="shared" si="4"/>
        <v>-160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77156</v>
      </c>
      <c r="D34" s="76">
        <v>77318</v>
      </c>
      <c r="E34" s="76">
        <v>77432</v>
      </c>
      <c r="F34" s="76">
        <v>77513</v>
      </c>
      <c r="G34" s="76">
        <v>77574</v>
      </c>
      <c r="H34" s="76">
        <v>77619</v>
      </c>
      <c r="I34" s="76">
        <v>77630</v>
      </c>
      <c r="J34" s="76">
        <v>77614</v>
      </c>
      <c r="K34" s="76">
        <v>77590</v>
      </c>
      <c r="L34" s="63">
        <v>77555</v>
      </c>
      <c r="M34" s="76">
        <v>77491</v>
      </c>
      <c r="N34" s="76">
        <v>77429</v>
      </c>
      <c r="O34" s="76">
        <v>77342</v>
      </c>
      <c r="P34" s="76">
        <v>77248</v>
      </c>
      <c r="Q34" s="76">
        <v>77142</v>
      </c>
      <c r="R34" s="76">
        <v>77041</v>
      </c>
      <c r="S34" s="76">
        <v>76912</v>
      </c>
      <c r="T34" s="76">
        <v>76786</v>
      </c>
      <c r="U34" s="76">
        <v>76669</v>
      </c>
      <c r="V34" s="76">
        <v>76553</v>
      </c>
      <c r="W34" s="76">
        <v>76421</v>
      </c>
      <c r="X34" s="76">
        <v>76277</v>
      </c>
      <c r="Y34" s="76">
        <v>76131</v>
      </c>
      <c r="Z34" s="76">
        <v>75983</v>
      </c>
      <c r="AA34" s="63">
        <v>75823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3.0290030290030289E-3</v>
      </c>
      <c r="D36" s="38">
        <f t="shared" si="5"/>
        <v>2.0996422831665714E-3</v>
      </c>
      <c r="E36" s="38">
        <f t="shared" si="5"/>
        <v>1.4744302749683128E-3</v>
      </c>
      <c r="F36" s="38">
        <f t="shared" si="5"/>
        <v>1.0460791404070669E-3</v>
      </c>
      <c r="G36" s="38">
        <f t="shared" si="5"/>
        <v>7.8696476720034061E-4</v>
      </c>
      <c r="H36" s="38">
        <f t="shared" si="5"/>
        <v>5.8009126769278366E-4</v>
      </c>
      <c r="I36" s="38">
        <f t="shared" si="5"/>
        <v>1.4171787835452659E-4</v>
      </c>
      <c r="J36" s="38">
        <f t="shared" si="5"/>
        <v>-2.0610588689939458E-4</v>
      </c>
      <c r="K36" s="38">
        <f t="shared" si="5"/>
        <v>-3.0922256293967583E-4</v>
      </c>
      <c r="L36" s="39">
        <f t="shared" si="5"/>
        <v>-4.51089057868282E-4</v>
      </c>
      <c r="M36" s="38">
        <f t="shared" si="5"/>
        <v>-8.2522081103732832E-4</v>
      </c>
      <c r="N36" s="38">
        <f t="shared" si="5"/>
        <v>-8.0009291401582122E-4</v>
      </c>
      <c r="O36" s="38">
        <f t="shared" si="5"/>
        <v>-1.1236100169187255E-3</v>
      </c>
      <c r="P36" s="38">
        <f t="shared" si="5"/>
        <v>-1.2153810348840216E-3</v>
      </c>
      <c r="Q36" s="38">
        <f t="shared" si="5"/>
        <v>-1.3722038111019055E-3</v>
      </c>
      <c r="R36" s="38">
        <f t="shared" si="5"/>
        <v>-1.3092738067460009E-3</v>
      </c>
      <c r="S36" s="38">
        <f t="shared" si="5"/>
        <v>-1.6744330940667955E-3</v>
      </c>
      <c r="T36" s="38">
        <f t="shared" si="5"/>
        <v>-1.6382359059704597E-3</v>
      </c>
      <c r="U36" s="38">
        <f t="shared" si="5"/>
        <v>-1.5237152605943791E-3</v>
      </c>
      <c r="V36" s="38">
        <f t="shared" si="5"/>
        <v>-1.5129974305129843E-3</v>
      </c>
      <c r="W36" s="38">
        <f t="shared" si="5"/>
        <v>-1.7242955860645565E-3</v>
      </c>
      <c r="X36" s="38">
        <f t="shared" si="5"/>
        <v>-1.8842988183876159E-3</v>
      </c>
      <c r="Y36" s="38">
        <f t="shared" si="5"/>
        <v>-1.9140763270710699E-3</v>
      </c>
      <c r="Z36" s="38">
        <f t="shared" si="5"/>
        <v>-1.9440175486989532E-3</v>
      </c>
      <c r="AA36" s="39">
        <f t="shared" si="5"/>
        <v>-2.1057341773817826E-3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3.0290030290030289E-3</v>
      </c>
      <c r="D37" s="75">
        <f t="shared" si="6"/>
        <v>5.1350051350051353E-3</v>
      </c>
      <c r="E37" s="75">
        <f t="shared" si="6"/>
        <v>6.6170066170066167E-3</v>
      </c>
      <c r="F37" s="75">
        <f t="shared" si="6"/>
        <v>7.6700076700076704E-3</v>
      </c>
      <c r="G37" s="75">
        <f t="shared" si="6"/>
        <v>8.4630084630084625E-3</v>
      </c>
      <c r="H37" s="75">
        <f t="shared" si="6"/>
        <v>9.0480090480090473E-3</v>
      </c>
      <c r="I37" s="75">
        <f t="shared" si="6"/>
        <v>9.1910091910091911E-3</v>
      </c>
      <c r="J37" s="75">
        <f t="shared" si="6"/>
        <v>8.9830089830089822E-3</v>
      </c>
      <c r="K37" s="75">
        <f t="shared" si="6"/>
        <v>8.6710086710086714E-3</v>
      </c>
      <c r="L37" s="77">
        <f t="shared" si="6"/>
        <v>8.2160082160082169E-3</v>
      </c>
      <c r="M37" s="75">
        <f t="shared" si="6"/>
        <v>7.3840073840073838E-3</v>
      </c>
      <c r="N37" s="75">
        <f t="shared" si="6"/>
        <v>6.5780065780065783E-3</v>
      </c>
      <c r="O37" s="75">
        <f t="shared" si="6"/>
        <v>5.447005447005447E-3</v>
      </c>
      <c r="P37" s="75">
        <f t="shared" si="6"/>
        <v>4.2250042250042254E-3</v>
      </c>
      <c r="Q37" s="75">
        <f t="shared" si="6"/>
        <v>2.8470028470028472E-3</v>
      </c>
      <c r="R37" s="75">
        <f t="shared" si="6"/>
        <v>1.5340015340015341E-3</v>
      </c>
      <c r="S37" s="75">
        <f t="shared" si="6"/>
        <v>-1.4300014300014301E-4</v>
      </c>
      <c r="T37" s="75">
        <f t="shared" si="6"/>
        <v>-1.781001781001781E-3</v>
      </c>
      <c r="U37" s="75">
        <f t="shared" si="6"/>
        <v>-3.3020033020033021E-3</v>
      </c>
      <c r="V37" s="75">
        <f t="shared" si="6"/>
        <v>-4.8100048100048103E-3</v>
      </c>
      <c r="W37" s="75">
        <f t="shared" si="6"/>
        <v>-6.5260065260065257E-3</v>
      </c>
      <c r="X37" s="75">
        <f t="shared" si="6"/>
        <v>-8.3980083980083973E-3</v>
      </c>
      <c r="Y37" s="75">
        <f t="shared" si="6"/>
        <v>-1.0296010296010296E-2</v>
      </c>
      <c r="Z37" s="75">
        <f t="shared" si="6"/>
        <v>-1.2220012220012221E-2</v>
      </c>
      <c r="AA37" s="77">
        <f t="shared" si="6"/>
        <v>-1.43000143000143E-2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96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12.75" customHeight="1" x14ac:dyDescent="0.3">
      <c r="A44" s="81" t="s">
        <v>65</v>
      </c>
      <c r="B44" s="81"/>
      <c r="C44" s="3">
        <v>1.4672201759000001</v>
      </c>
      <c r="D44" s="3">
        <v>1.4768738442</v>
      </c>
      <c r="E44" s="3">
        <v>1.4706955373999999</v>
      </c>
      <c r="F44" s="3">
        <v>1.4682812558</v>
      </c>
      <c r="G44" s="3">
        <v>1.4745268422</v>
      </c>
      <c r="H44" s="3">
        <v>1.4768962742</v>
      </c>
      <c r="I44" s="3">
        <v>1.4851345552999999</v>
      </c>
      <c r="J44" s="3">
        <v>1.4843815477</v>
      </c>
      <c r="K44" s="3">
        <v>1.4866933379</v>
      </c>
      <c r="L44" s="4">
        <v>1.4967324152999999</v>
      </c>
      <c r="M44" s="3">
        <v>1.5061023277000001</v>
      </c>
      <c r="N44" s="3">
        <v>1.5108216194999999</v>
      </c>
      <c r="O44" s="3">
        <v>1.5122975974999999</v>
      </c>
      <c r="P44" s="3">
        <v>1.5226130728</v>
      </c>
      <c r="Q44" s="3">
        <v>1.5284516057999999</v>
      </c>
      <c r="R44" s="3">
        <v>1.537480618</v>
      </c>
      <c r="S44" s="3">
        <v>1.5441009163999999</v>
      </c>
      <c r="T44" s="3">
        <v>1.5505962731</v>
      </c>
      <c r="U44" s="3">
        <v>1.5509045456999999</v>
      </c>
      <c r="V44" s="3">
        <v>1.5583205136</v>
      </c>
      <c r="W44" s="3">
        <v>1.557975406</v>
      </c>
      <c r="X44" s="3">
        <v>1.5691969291000001</v>
      </c>
      <c r="Y44" s="3">
        <v>1.5717024771999999</v>
      </c>
      <c r="Z44" s="3">
        <v>1.5761088540999999</v>
      </c>
      <c r="AA44" s="4">
        <v>1.5760417987999999</v>
      </c>
    </row>
    <row r="45" spans="1:27" ht="12.75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0" hidden="1" customHeight="1" x14ac:dyDescent="0.3">
      <c r="A47" s="6"/>
      <c r="B47" s="25"/>
      <c r="C47" s="11"/>
      <c r="D47" s="11"/>
      <c r="E47" s="11"/>
      <c r="F47" s="11"/>
      <c r="G47" s="11"/>
      <c r="H47" s="11"/>
      <c r="I47" s="11"/>
      <c r="J47" s="11"/>
      <c r="K47" s="11"/>
      <c r="L47" s="64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64"/>
    </row>
    <row r="48" spans="1:27" ht="12.75" customHeight="1" x14ac:dyDescent="0.3">
      <c r="A48" s="6" t="s">
        <v>89</v>
      </c>
      <c r="B48" s="25"/>
      <c r="C48" s="11">
        <v>83.823919979150304</v>
      </c>
      <c r="D48" s="11">
        <v>83.671860482467807</v>
      </c>
      <c r="E48" s="11">
        <v>83.580898243166999</v>
      </c>
      <c r="F48" s="11">
        <v>83.844208452375696</v>
      </c>
      <c r="G48" s="11">
        <v>84.1024132997523</v>
      </c>
      <c r="H48" s="11">
        <v>84.191402901302496</v>
      </c>
      <c r="I48" s="11">
        <v>84.150020598035596</v>
      </c>
      <c r="J48" s="11">
        <v>84.227215686556406</v>
      </c>
      <c r="K48" s="11">
        <v>84.297498230834506</v>
      </c>
      <c r="L48" s="64">
        <v>84.564075749882505</v>
      </c>
      <c r="M48" s="11">
        <v>84.461747075863002</v>
      </c>
      <c r="N48" s="11">
        <v>84.757230485631695</v>
      </c>
      <c r="O48" s="11">
        <v>84.905793881847998</v>
      </c>
      <c r="P48" s="11">
        <v>84.990670328115399</v>
      </c>
      <c r="Q48" s="11">
        <v>85.095941072761093</v>
      </c>
      <c r="R48" s="11">
        <v>85.458750852520893</v>
      </c>
      <c r="S48" s="11">
        <v>85.311070007698603</v>
      </c>
      <c r="T48" s="11">
        <v>85.491966094186296</v>
      </c>
      <c r="U48" s="11">
        <v>85.840828842203294</v>
      </c>
      <c r="V48" s="11">
        <v>85.918223296482495</v>
      </c>
      <c r="W48" s="11">
        <v>85.949146991105295</v>
      </c>
      <c r="X48" s="11">
        <v>85.926795920020297</v>
      </c>
      <c r="Y48" s="11">
        <v>85.982411815170806</v>
      </c>
      <c r="Z48" s="11">
        <v>86.165878474236806</v>
      </c>
      <c r="AA48" s="64">
        <v>86.285350986102898</v>
      </c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11115</v>
      </c>
      <c r="C57" s="76">
        <v>11099</v>
      </c>
      <c r="D57" s="76">
        <v>11059</v>
      </c>
      <c r="E57" s="76">
        <v>11047</v>
      </c>
      <c r="F57" s="76">
        <v>10979</v>
      </c>
      <c r="G57" s="76">
        <v>10879</v>
      </c>
      <c r="H57" s="76">
        <v>10735</v>
      </c>
      <c r="I57" s="76">
        <v>10637</v>
      </c>
      <c r="J57" s="76">
        <v>10483</v>
      </c>
      <c r="K57" s="76">
        <v>10339</v>
      </c>
      <c r="L57" s="63">
        <v>10192</v>
      </c>
      <c r="M57" s="76">
        <v>10111</v>
      </c>
      <c r="N57" s="76">
        <v>9954</v>
      </c>
      <c r="O57" s="76">
        <v>9814</v>
      </c>
      <c r="P57" s="76">
        <v>9725</v>
      </c>
      <c r="Q57" s="76">
        <v>9640</v>
      </c>
      <c r="R57" s="76">
        <v>9578</v>
      </c>
      <c r="S57" s="76">
        <v>9512</v>
      </c>
      <c r="T57" s="76">
        <v>9455</v>
      </c>
      <c r="U57" s="76">
        <v>9401</v>
      </c>
      <c r="V57" s="76">
        <v>9353</v>
      </c>
      <c r="W57" s="76">
        <v>9308</v>
      </c>
      <c r="X57" s="76">
        <v>9269</v>
      </c>
      <c r="Y57" s="76">
        <v>9240</v>
      </c>
      <c r="Z57" s="76">
        <v>9213</v>
      </c>
      <c r="AA57" s="63">
        <v>9192</v>
      </c>
    </row>
    <row r="58" spans="1:27" ht="12.75" customHeight="1" x14ac:dyDescent="0.3">
      <c r="A58" s="13" t="s">
        <v>68</v>
      </c>
      <c r="B58" s="76">
        <v>11260</v>
      </c>
      <c r="C58" s="76">
        <v>11160</v>
      </c>
      <c r="D58" s="76">
        <v>11107</v>
      </c>
      <c r="E58" s="76">
        <v>10946</v>
      </c>
      <c r="F58" s="76">
        <v>10812</v>
      </c>
      <c r="G58" s="76">
        <v>10642</v>
      </c>
      <c r="H58" s="76">
        <v>10587</v>
      </c>
      <c r="I58" s="76">
        <v>10540</v>
      </c>
      <c r="J58" s="76">
        <v>10495</v>
      </c>
      <c r="K58" s="76">
        <v>10478</v>
      </c>
      <c r="L58" s="63">
        <v>10466</v>
      </c>
      <c r="M58" s="76">
        <v>10382</v>
      </c>
      <c r="N58" s="76">
        <v>10405</v>
      </c>
      <c r="O58" s="76">
        <v>10416</v>
      </c>
      <c r="P58" s="76">
        <v>10429</v>
      </c>
      <c r="Q58" s="76">
        <v>10436</v>
      </c>
      <c r="R58" s="76">
        <v>10395</v>
      </c>
      <c r="S58" s="76">
        <v>10347</v>
      </c>
      <c r="T58" s="76">
        <v>10312</v>
      </c>
      <c r="U58" s="76">
        <v>10248</v>
      </c>
      <c r="V58" s="76">
        <v>10155</v>
      </c>
      <c r="W58" s="76">
        <v>10041</v>
      </c>
      <c r="X58" s="76">
        <v>9950</v>
      </c>
      <c r="Y58" s="76">
        <v>9825</v>
      </c>
      <c r="Z58" s="76">
        <v>9699</v>
      </c>
      <c r="AA58" s="63">
        <v>9581</v>
      </c>
    </row>
    <row r="59" spans="1:27" ht="12.75" customHeight="1" x14ac:dyDescent="0.3">
      <c r="A59" s="13" t="s">
        <v>69</v>
      </c>
      <c r="B59" s="76">
        <v>12860</v>
      </c>
      <c r="C59" s="76">
        <v>12862</v>
      </c>
      <c r="D59" s="76">
        <v>12908</v>
      </c>
      <c r="E59" s="76">
        <v>13026</v>
      </c>
      <c r="F59" s="76">
        <v>13152</v>
      </c>
      <c r="G59" s="76">
        <v>13334</v>
      </c>
      <c r="H59" s="76">
        <v>13417</v>
      </c>
      <c r="I59" s="76">
        <v>13392</v>
      </c>
      <c r="J59" s="76">
        <v>13318</v>
      </c>
      <c r="K59" s="76">
        <v>13195</v>
      </c>
      <c r="L59" s="63">
        <v>13080</v>
      </c>
      <c r="M59" s="76">
        <v>12913</v>
      </c>
      <c r="N59" s="76">
        <v>12725</v>
      </c>
      <c r="O59" s="76">
        <v>12582</v>
      </c>
      <c r="P59" s="76">
        <v>12384</v>
      </c>
      <c r="Q59" s="76">
        <v>12153</v>
      </c>
      <c r="R59" s="76">
        <v>11967</v>
      </c>
      <c r="S59" s="76">
        <v>11841</v>
      </c>
      <c r="T59" s="76">
        <v>11629</v>
      </c>
      <c r="U59" s="76">
        <v>11444</v>
      </c>
      <c r="V59" s="76">
        <v>11271</v>
      </c>
      <c r="W59" s="76">
        <v>11189</v>
      </c>
      <c r="X59" s="76">
        <v>11139</v>
      </c>
      <c r="Y59" s="76">
        <v>11096</v>
      </c>
      <c r="Z59" s="76">
        <v>11083</v>
      </c>
      <c r="AA59" s="63">
        <v>11067</v>
      </c>
    </row>
    <row r="60" spans="1:27" ht="12.75" customHeight="1" x14ac:dyDescent="0.3">
      <c r="A60" s="13" t="s">
        <v>70</v>
      </c>
      <c r="B60" s="76">
        <v>17398</v>
      </c>
      <c r="C60" s="76">
        <v>17309</v>
      </c>
      <c r="D60" s="76">
        <v>17203</v>
      </c>
      <c r="E60" s="76">
        <v>16973</v>
      </c>
      <c r="F60" s="76">
        <v>16711</v>
      </c>
      <c r="G60" s="76">
        <v>16359</v>
      </c>
      <c r="H60" s="76">
        <v>16055</v>
      </c>
      <c r="I60" s="76">
        <v>15758</v>
      </c>
      <c r="J60" s="76">
        <v>15609</v>
      </c>
      <c r="K60" s="76">
        <v>15401</v>
      </c>
      <c r="L60" s="63">
        <v>15169</v>
      </c>
      <c r="M60" s="76">
        <v>15059</v>
      </c>
      <c r="N60" s="76">
        <v>15013</v>
      </c>
      <c r="O60" s="76">
        <v>14877</v>
      </c>
      <c r="P60" s="76">
        <v>14738</v>
      </c>
      <c r="Q60" s="76">
        <v>14742</v>
      </c>
      <c r="R60" s="76">
        <v>14767</v>
      </c>
      <c r="S60" s="76">
        <v>14833</v>
      </c>
      <c r="T60" s="76">
        <v>14973</v>
      </c>
      <c r="U60" s="76">
        <v>15131</v>
      </c>
      <c r="V60" s="76">
        <v>15323</v>
      </c>
      <c r="W60" s="76">
        <v>15418</v>
      </c>
      <c r="X60" s="76">
        <v>15393</v>
      </c>
      <c r="Y60" s="76">
        <v>15315</v>
      </c>
      <c r="Z60" s="76">
        <v>15203</v>
      </c>
      <c r="AA60" s="63">
        <v>15087</v>
      </c>
    </row>
    <row r="61" spans="1:27" ht="12.75" customHeight="1" x14ac:dyDescent="0.3">
      <c r="A61" s="13" t="s">
        <v>71</v>
      </c>
      <c r="B61" s="76">
        <v>14978</v>
      </c>
      <c r="C61" s="76">
        <v>15266</v>
      </c>
      <c r="D61" s="76">
        <v>15424</v>
      </c>
      <c r="E61" s="76">
        <v>15656</v>
      </c>
      <c r="F61" s="76">
        <v>15656</v>
      </c>
      <c r="G61" s="76">
        <v>15879</v>
      </c>
      <c r="H61" s="76">
        <v>16093</v>
      </c>
      <c r="I61" s="76">
        <v>16355</v>
      </c>
      <c r="J61" s="76">
        <v>16557</v>
      </c>
      <c r="K61" s="76">
        <v>16853</v>
      </c>
      <c r="L61" s="63">
        <v>17107</v>
      </c>
      <c r="M61" s="76">
        <v>17351</v>
      </c>
      <c r="N61" s="76">
        <v>17473</v>
      </c>
      <c r="O61" s="76">
        <v>17598</v>
      </c>
      <c r="P61" s="76">
        <v>17703</v>
      </c>
      <c r="Q61" s="76">
        <v>17705</v>
      </c>
      <c r="R61" s="76">
        <v>17605</v>
      </c>
      <c r="S61" s="76">
        <v>17486</v>
      </c>
      <c r="T61" s="76">
        <v>17274</v>
      </c>
      <c r="U61" s="76">
        <v>17030</v>
      </c>
      <c r="V61" s="76">
        <v>16709</v>
      </c>
      <c r="W61" s="76">
        <v>16426</v>
      </c>
      <c r="X61" s="76">
        <v>16163</v>
      </c>
      <c r="Y61" s="76">
        <v>16036</v>
      </c>
      <c r="Z61" s="76">
        <v>15864</v>
      </c>
      <c r="AA61" s="63">
        <v>15674</v>
      </c>
    </row>
    <row r="62" spans="1:27" ht="12.75" customHeight="1" x14ac:dyDescent="0.3">
      <c r="A62" s="13" t="s">
        <v>72</v>
      </c>
      <c r="B62" s="76">
        <v>9312</v>
      </c>
      <c r="C62" s="76">
        <v>9460</v>
      </c>
      <c r="D62" s="76">
        <v>9617</v>
      </c>
      <c r="E62" s="76">
        <v>9784</v>
      </c>
      <c r="F62" s="76">
        <v>10203</v>
      </c>
      <c r="G62" s="76">
        <v>10481</v>
      </c>
      <c r="H62" s="76">
        <v>10732</v>
      </c>
      <c r="I62" s="76">
        <v>10948</v>
      </c>
      <c r="J62" s="76">
        <v>11152</v>
      </c>
      <c r="K62" s="76">
        <v>11324</v>
      </c>
      <c r="L62" s="63">
        <v>11541</v>
      </c>
      <c r="M62" s="76">
        <v>11675</v>
      </c>
      <c r="N62" s="76">
        <v>11859</v>
      </c>
      <c r="O62" s="76">
        <v>12055</v>
      </c>
      <c r="P62" s="76">
        <v>12269</v>
      </c>
      <c r="Q62" s="76">
        <v>12466</v>
      </c>
      <c r="R62" s="76">
        <v>12729</v>
      </c>
      <c r="S62" s="76">
        <v>12893</v>
      </c>
      <c r="T62" s="76">
        <v>13143</v>
      </c>
      <c r="U62" s="76">
        <v>13415</v>
      </c>
      <c r="V62" s="76">
        <v>13742</v>
      </c>
      <c r="W62" s="76">
        <v>14039</v>
      </c>
      <c r="X62" s="76">
        <v>14363</v>
      </c>
      <c r="Y62" s="76">
        <v>14619</v>
      </c>
      <c r="Z62" s="76">
        <v>14921</v>
      </c>
      <c r="AA62" s="63">
        <v>15222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76923</v>
      </c>
      <c r="C64" s="76">
        <f t="shared" ref="C64:AA64" si="7">SUM(C57:C62)</f>
        <v>77156</v>
      </c>
      <c r="D64" s="76">
        <f t="shared" si="7"/>
        <v>77318</v>
      </c>
      <c r="E64" s="76">
        <f t="shared" si="7"/>
        <v>77432</v>
      </c>
      <c r="F64" s="76">
        <f t="shared" si="7"/>
        <v>77513</v>
      </c>
      <c r="G64" s="76">
        <f t="shared" si="7"/>
        <v>77574</v>
      </c>
      <c r="H64" s="76">
        <f t="shared" si="7"/>
        <v>77619</v>
      </c>
      <c r="I64" s="76">
        <f t="shared" si="7"/>
        <v>77630</v>
      </c>
      <c r="J64" s="76">
        <f t="shared" si="7"/>
        <v>77614</v>
      </c>
      <c r="K64" s="76">
        <f t="shared" si="7"/>
        <v>77590</v>
      </c>
      <c r="L64" s="63">
        <f t="shared" si="7"/>
        <v>77555</v>
      </c>
      <c r="M64" s="76">
        <f t="shared" si="7"/>
        <v>77491</v>
      </c>
      <c r="N64" s="76">
        <f t="shared" si="7"/>
        <v>77429</v>
      </c>
      <c r="O64" s="76">
        <f t="shared" si="7"/>
        <v>77342</v>
      </c>
      <c r="P64" s="76">
        <f t="shared" si="7"/>
        <v>77248</v>
      </c>
      <c r="Q64" s="76">
        <f t="shared" si="7"/>
        <v>77142</v>
      </c>
      <c r="R64" s="76">
        <f t="shared" si="7"/>
        <v>77041</v>
      </c>
      <c r="S64" s="76">
        <f t="shared" si="7"/>
        <v>76912</v>
      </c>
      <c r="T64" s="76">
        <f t="shared" si="7"/>
        <v>76786</v>
      </c>
      <c r="U64" s="76">
        <f t="shared" si="7"/>
        <v>76669</v>
      </c>
      <c r="V64" s="76">
        <f t="shared" si="7"/>
        <v>76553</v>
      </c>
      <c r="W64" s="76">
        <f t="shared" si="7"/>
        <v>76421</v>
      </c>
      <c r="X64" s="76">
        <f t="shared" si="7"/>
        <v>76277</v>
      </c>
      <c r="Y64" s="76">
        <f t="shared" si="7"/>
        <v>76131</v>
      </c>
      <c r="Z64" s="76">
        <f t="shared" si="7"/>
        <v>75983</v>
      </c>
      <c r="AA64" s="63">
        <f t="shared" si="7"/>
        <v>75823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0.1444951444951445</v>
      </c>
      <c r="C67" s="38">
        <f t="shared" ref="C67:AA72" si="8">C57/C$64</f>
        <v>0.14385141790657888</v>
      </c>
      <c r="D67" s="38">
        <f t="shared" si="8"/>
        <v>0.14303267027082955</v>
      </c>
      <c r="E67" s="38">
        <f t="shared" si="8"/>
        <v>0.14266711437131935</v>
      </c>
      <c r="F67" s="38">
        <f t="shared" si="8"/>
        <v>0.14164075703430393</v>
      </c>
      <c r="G67" s="38">
        <f t="shared" si="8"/>
        <v>0.14024028669399541</v>
      </c>
      <c r="H67" s="38">
        <f t="shared" si="8"/>
        <v>0.13830376583053119</v>
      </c>
      <c r="I67" s="38">
        <f t="shared" si="8"/>
        <v>0.13702176993430376</v>
      </c>
      <c r="J67" s="38">
        <f t="shared" si="8"/>
        <v>0.13506583863735924</v>
      </c>
      <c r="K67" s="38">
        <f t="shared" si="8"/>
        <v>0.13325170769429051</v>
      </c>
      <c r="L67" s="39">
        <f t="shared" si="8"/>
        <v>0.13141641415769453</v>
      </c>
      <c r="M67" s="38">
        <f t="shared" si="8"/>
        <v>0.1304796686066769</v>
      </c>
      <c r="N67" s="38">
        <f t="shared" si="8"/>
        <v>0.12855648400470107</v>
      </c>
      <c r="O67" s="38">
        <f t="shared" si="8"/>
        <v>0.12689095187608285</v>
      </c>
      <c r="P67" s="38">
        <f t="shared" si="8"/>
        <v>0.12589322700911351</v>
      </c>
      <c r="Q67" s="38">
        <f t="shared" si="8"/>
        <v>0.12496435145575692</v>
      </c>
      <c r="R67" s="38">
        <f t="shared" si="8"/>
        <v>0.12432341220908348</v>
      </c>
      <c r="S67" s="38">
        <f t="shared" si="8"/>
        <v>0.1236738090285001</v>
      </c>
      <c r="T67" s="38">
        <f t="shared" si="8"/>
        <v>0.12313442554632355</v>
      </c>
      <c r="U67" s="38">
        <f t="shared" si="8"/>
        <v>0.12261800727803937</v>
      </c>
      <c r="V67" s="38">
        <f t="shared" si="8"/>
        <v>0.12217679254895301</v>
      </c>
      <c r="W67" s="38">
        <f t="shared" si="8"/>
        <v>0.12179898195522174</v>
      </c>
      <c r="X67" s="38">
        <f t="shared" si="8"/>
        <v>0.12151762654535443</v>
      </c>
      <c r="Y67" s="38">
        <f t="shared" si="8"/>
        <v>0.12136974425661032</v>
      </c>
      <c r="Z67" s="38">
        <f t="shared" si="8"/>
        <v>0.12125080610136478</v>
      </c>
      <c r="AA67" s="39">
        <f t="shared" si="8"/>
        <v>0.12122970602587606</v>
      </c>
    </row>
    <row r="68" spans="1:27" ht="12.75" customHeight="1" x14ac:dyDescent="0.3">
      <c r="A68" s="13" t="s">
        <v>68</v>
      </c>
      <c r="B68" s="38">
        <f t="shared" ref="B68:Q72" si="9">B58/B$64</f>
        <v>0.14638014638014638</v>
      </c>
      <c r="C68" s="38">
        <f t="shared" si="9"/>
        <v>0.14464202395147494</v>
      </c>
      <c r="D68" s="38">
        <f t="shared" si="9"/>
        <v>0.14365348301818465</v>
      </c>
      <c r="E68" s="38">
        <f t="shared" si="9"/>
        <v>0.14136274408513277</v>
      </c>
      <c r="F68" s="38">
        <f t="shared" si="9"/>
        <v>0.13948627972082103</v>
      </c>
      <c r="G68" s="38">
        <f t="shared" si="9"/>
        <v>0.13718513935081342</v>
      </c>
      <c r="H68" s="38">
        <f t="shared" si="9"/>
        <v>0.13639701619448846</v>
      </c>
      <c r="I68" s="38">
        <f t="shared" si="9"/>
        <v>0.13577225299497617</v>
      </c>
      <c r="J68" s="38">
        <f t="shared" si="9"/>
        <v>0.13522044991882909</v>
      </c>
      <c r="K68" s="38">
        <f t="shared" si="9"/>
        <v>0.13504317566696739</v>
      </c>
      <c r="L68" s="39">
        <f t="shared" si="9"/>
        <v>0.13494939075494811</v>
      </c>
      <c r="M68" s="38">
        <f t="shared" si="9"/>
        <v>0.13397684892439121</v>
      </c>
      <c r="N68" s="38">
        <f t="shared" si="9"/>
        <v>0.13438117501194644</v>
      </c>
      <c r="O68" s="38">
        <f t="shared" si="9"/>
        <v>0.13467456233353159</v>
      </c>
      <c r="P68" s="38">
        <f t="shared" si="9"/>
        <v>0.13500673156586579</v>
      </c>
      <c r="Q68" s="38">
        <f t="shared" si="9"/>
        <v>0.13528298462575511</v>
      </c>
      <c r="R68" s="38">
        <f t="shared" si="8"/>
        <v>0.13492815513817319</v>
      </c>
      <c r="S68" s="38">
        <f t="shared" si="8"/>
        <v>0.13453037237362181</v>
      </c>
      <c r="T68" s="38">
        <f t="shared" si="8"/>
        <v>0.1342953142499935</v>
      </c>
      <c r="U68" s="38">
        <f t="shared" si="8"/>
        <v>0.13366549713704365</v>
      </c>
      <c r="V68" s="38">
        <f t="shared" si="8"/>
        <v>0.13265319451883009</v>
      </c>
      <c r="W68" s="38">
        <f t="shared" si="8"/>
        <v>0.13139058635715314</v>
      </c>
      <c r="X68" s="38">
        <f t="shared" si="8"/>
        <v>0.13044561270107635</v>
      </c>
      <c r="Y68" s="38">
        <f t="shared" si="8"/>
        <v>0.12905386767545415</v>
      </c>
      <c r="Z68" s="38">
        <f t="shared" si="8"/>
        <v>0.12764697366516195</v>
      </c>
      <c r="AA68" s="39">
        <f t="shared" si="8"/>
        <v>0.126360075438851</v>
      </c>
    </row>
    <row r="69" spans="1:27" ht="12.75" customHeight="1" x14ac:dyDescent="0.3">
      <c r="A69" s="13" t="s">
        <v>69</v>
      </c>
      <c r="B69" s="38">
        <f t="shared" si="9"/>
        <v>0.16718016718016718</v>
      </c>
      <c r="C69" s="38">
        <f t="shared" si="8"/>
        <v>0.16670122867955831</v>
      </c>
      <c r="D69" s="38">
        <f t="shared" si="8"/>
        <v>0.16694689464290333</v>
      </c>
      <c r="E69" s="38">
        <f t="shared" si="8"/>
        <v>0.16822502324620311</v>
      </c>
      <c r="F69" s="38">
        <f t="shared" si="8"/>
        <v>0.16967476423309638</v>
      </c>
      <c r="G69" s="38">
        <f t="shared" si="8"/>
        <v>0.17188748807590171</v>
      </c>
      <c r="H69" s="38">
        <f t="shared" si="8"/>
        <v>0.17285716126206213</v>
      </c>
      <c r="I69" s="38">
        <f t="shared" si="8"/>
        <v>0.17251062733479325</v>
      </c>
      <c r="J69" s="38">
        <f t="shared" si="8"/>
        <v>0.17159275388460846</v>
      </c>
      <c r="K69" s="38">
        <f t="shared" si="8"/>
        <v>0.17006057481634232</v>
      </c>
      <c r="L69" s="39">
        <f t="shared" si="8"/>
        <v>0.16865450325575398</v>
      </c>
      <c r="M69" s="38">
        <f t="shared" si="8"/>
        <v>0.16663870643042417</v>
      </c>
      <c r="N69" s="38">
        <f t="shared" si="8"/>
        <v>0.16434410879644579</v>
      </c>
      <c r="O69" s="38">
        <f t="shared" si="8"/>
        <v>0.16268004447777404</v>
      </c>
      <c r="P69" s="38">
        <f t="shared" si="8"/>
        <v>0.16031483015741507</v>
      </c>
      <c r="Q69" s="38">
        <f t="shared" si="8"/>
        <v>0.15754063934043711</v>
      </c>
      <c r="R69" s="38">
        <f t="shared" si="8"/>
        <v>0.15533287470308019</v>
      </c>
      <c r="S69" s="38">
        <f t="shared" si="8"/>
        <v>0.15395516954441441</v>
      </c>
      <c r="T69" s="38">
        <f t="shared" si="8"/>
        <v>0.15144687833719689</v>
      </c>
      <c r="U69" s="38">
        <f t="shared" si="8"/>
        <v>0.14926502236888442</v>
      </c>
      <c r="V69" s="38">
        <f t="shared" si="8"/>
        <v>0.14723132992828497</v>
      </c>
      <c r="W69" s="38">
        <f t="shared" si="8"/>
        <v>0.14641263527040996</v>
      </c>
      <c r="X69" s="38">
        <f t="shared" si="8"/>
        <v>0.14603353566605923</v>
      </c>
      <c r="Y69" s="38">
        <f t="shared" si="8"/>
        <v>0.1457487751375918</v>
      </c>
      <c r="Z69" s="38">
        <f t="shared" si="8"/>
        <v>0.14586157429951435</v>
      </c>
      <c r="AA69" s="39">
        <f t="shared" si="8"/>
        <v>0.14595835036862165</v>
      </c>
    </row>
    <row r="70" spans="1:27" ht="12.75" customHeight="1" x14ac:dyDescent="0.3">
      <c r="A70" s="13" t="s">
        <v>70</v>
      </c>
      <c r="B70" s="38">
        <f t="shared" si="9"/>
        <v>0.22617422617422617</v>
      </c>
      <c r="C70" s="38">
        <f t="shared" si="8"/>
        <v>0.22433770542796413</v>
      </c>
      <c r="D70" s="38">
        <f t="shared" si="8"/>
        <v>0.22249670193227969</v>
      </c>
      <c r="E70" s="38">
        <f t="shared" si="8"/>
        <v>0.21919878086579192</v>
      </c>
      <c r="F70" s="38">
        <f t="shared" si="8"/>
        <v>0.21558964302762118</v>
      </c>
      <c r="G70" s="38">
        <f t="shared" si="8"/>
        <v>0.21088251218191661</v>
      </c>
      <c r="H70" s="38">
        <f t="shared" si="8"/>
        <v>0.20684368518017496</v>
      </c>
      <c r="I70" s="38">
        <f t="shared" si="8"/>
        <v>0.20298853536004122</v>
      </c>
      <c r="J70" s="38">
        <f t="shared" si="8"/>
        <v>0.20111062437189167</v>
      </c>
      <c r="K70" s="38">
        <f t="shared" si="8"/>
        <v>0.19849207372084032</v>
      </c>
      <c r="L70" s="39">
        <f t="shared" si="8"/>
        <v>0.19559022629101927</v>
      </c>
      <c r="M70" s="38">
        <f t="shared" si="8"/>
        <v>0.19433224503490729</v>
      </c>
      <c r="N70" s="38">
        <f t="shared" si="8"/>
        <v>0.19389376073564168</v>
      </c>
      <c r="O70" s="38">
        <f t="shared" si="8"/>
        <v>0.19235344314861266</v>
      </c>
      <c r="P70" s="38">
        <f t="shared" si="8"/>
        <v>0.19078811101905552</v>
      </c>
      <c r="Q70" s="38">
        <f t="shared" si="8"/>
        <v>0.1911021233569262</v>
      </c>
      <c r="R70" s="38">
        <f t="shared" si="8"/>
        <v>0.19167715891538273</v>
      </c>
      <c r="S70" s="38">
        <f t="shared" si="8"/>
        <v>0.19285677137507801</v>
      </c>
      <c r="T70" s="38">
        <f t="shared" si="8"/>
        <v>0.19499648373401401</v>
      </c>
      <c r="U70" s="38">
        <f t="shared" si="8"/>
        <v>0.19735486311286179</v>
      </c>
      <c r="V70" s="38">
        <f t="shared" si="8"/>
        <v>0.20016197928232729</v>
      </c>
      <c r="W70" s="38">
        <f t="shared" si="8"/>
        <v>0.20175082765208516</v>
      </c>
      <c r="X70" s="38">
        <f t="shared" si="8"/>
        <v>0.20180395138770535</v>
      </c>
      <c r="Y70" s="38">
        <f t="shared" si="8"/>
        <v>0.20116641052921938</v>
      </c>
      <c r="Z70" s="38">
        <f t="shared" si="8"/>
        <v>0.20008422936709527</v>
      </c>
      <c r="AA70" s="39">
        <f t="shared" si="8"/>
        <v>0.19897656383946824</v>
      </c>
    </row>
    <row r="71" spans="1:27" ht="12.75" customHeight="1" x14ac:dyDescent="0.3">
      <c r="A71" s="13" t="s">
        <v>71</v>
      </c>
      <c r="B71" s="38">
        <f t="shared" si="9"/>
        <v>0.19471419471419471</v>
      </c>
      <c r="C71" s="38">
        <f t="shared" si="8"/>
        <v>0.19785888330136348</v>
      </c>
      <c r="D71" s="38">
        <f t="shared" si="8"/>
        <v>0.19948782948343205</v>
      </c>
      <c r="E71" s="38">
        <f t="shared" si="8"/>
        <v>0.20219030891621034</v>
      </c>
      <c r="F71" s="38">
        <f t="shared" si="8"/>
        <v>0.20197902287358249</v>
      </c>
      <c r="G71" s="38">
        <f t="shared" si="8"/>
        <v>0.20469487199319358</v>
      </c>
      <c r="H71" s="38">
        <f t="shared" si="8"/>
        <v>0.20733325603267241</v>
      </c>
      <c r="I71" s="38">
        <f t="shared" si="8"/>
        <v>0.21067886126497487</v>
      </c>
      <c r="J71" s="38">
        <f t="shared" si="8"/>
        <v>0.21332491560800887</v>
      </c>
      <c r="K71" s="38">
        <f t="shared" si="8"/>
        <v>0.2172058254929759</v>
      </c>
      <c r="L71" s="39">
        <f t="shared" si="8"/>
        <v>0.22057894397524339</v>
      </c>
      <c r="M71" s="38">
        <f t="shared" si="8"/>
        <v>0.22390987340465343</v>
      </c>
      <c r="N71" s="38">
        <f t="shared" si="8"/>
        <v>0.22566480259334357</v>
      </c>
      <c r="O71" s="38">
        <f t="shared" si="8"/>
        <v>0.22753484523286183</v>
      </c>
      <c r="P71" s="38">
        <f t="shared" si="8"/>
        <v>0.22917098177299089</v>
      </c>
      <c r="Q71" s="38">
        <f t="shared" si="8"/>
        <v>0.22951180939047472</v>
      </c>
      <c r="R71" s="38">
        <f t="shared" si="8"/>
        <v>0.22851468698485222</v>
      </c>
      <c r="S71" s="38">
        <f t="shared" si="8"/>
        <v>0.22735073850634491</v>
      </c>
      <c r="T71" s="38">
        <f t="shared" si="8"/>
        <v>0.22496288385903682</v>
      </c>
      <c r="U71" s="38">
        <f t="shared" si="8"/>
        <v>0.22212367449686313</v>
      </c>
      <c r="V71" s="38">
        <f t="shared" si="8"/>
        <v>0.21826708293600511</v>
      </c>
      <c r="W71" s="38">
        <f t="shared" si="8"/>
        <v>0.21494091938079848</v>
      </c>
      <c r="X71" s="38">
        <f t="shared" si="8"/>
        <v>0.21189873749623084</v>
      </c>
      <c r="Y71" s="38">
        <f t="shared" si="8"/>
        <v>0.21063692845227305</v>
      </c>
      <c r="Z71" s="38">
        <f t="shared" si="8"/>
        <v>0.20878354368740376</v>
      </c>
      <c r="AA71" s="39">
        <f t="shared" si="8"/>
        <v>0.20671827809503712</v>
      </c>
    </row>
    <row r="72" spans="1:27" ht="12.75" customHeight="1" x14ac:dyDescent="0.3">
      <c r="A72" s="13" t="s">
        <v>72</v>
      </c>
      <c r="B72" s="38">
        <f t="shared" si="9"/>
        <v>0.12105612105612105</v>
      </c>
      <c r="C72" s="38">
        <f t="shared" si="8"/>
        <v>0.12260874073306029</v>
      </c>
      <c r="D72" s="38">
        <f t="shared" si="8"/>
        <v>0.12438242065237073</v>
      </c>
      <c r="E72" s="38">
        <f t="shared" si="8"/>
        <v>0.1263560285153425</v>
      </c>
      <c r="F72" s="38">
        <f t="shared" si="8"/>
        <v>0.13162953311057499</v>
      </c>
      <c r="G72" s="38">
        <f t="shared" si="8"/>
        <v>0.13510970170417924</v>
      </c>
      <c r="H72" s="38">
        <f t="shared" si="8"/>
        <v>0.13826511550007087</v>
      </c>
      <c r="I72" s="38">
        <f t="shared" si="8"/>
        <v>0.14102795311091074</v>
      </c>
      <c r="J72" s="38">
        <f t="shared" si="8"/>
        <v>0.1436854175793027</v>
      </c>
      <c r="K72" s="38">
        <f t="shared" si="8"/>
        <v>0.14594664260858359</v>
      </c>
      <c r="L72" s="39">
        <f t="shared" si="8"/>
        <v>0.14881052156534072</v>
      </c>
      <c r="M72" s="38">
        <f t="shared" si="8"/>
        <v>0.15066265759894698</v>
      </c>
      <c r="N72" s="38">
        <f t="shared" si="8"/>
        <v>0.15315966885792145</v>
      </c>
      <c r="O72" s="38">
        <f t="shared" si="8"/>
        <v>0.15586615293113704</v>
      </c>
      <c r="P72" s="38">
        <f t="shared" si="8"/>
        <v>0.15882611847555925</v>
      </c>
      <c r="Q72" s="38">
        <f t="shared" si="8"/>
        <v>0.16159809183064996</v>
      </c>
      <c r="R72" s="38">
        <f t="shared" si="8"/>
        <v>0.16522371204942823</v>
      </c>
      <c r="S72" s="38">
        <f t="shared" si="8"/>
        <v>0.16763313917204078</v>
      </c>
      <c r="T72" s="38">
        <f t="shared" si="8"/>
        <v>0.17116401427343525</v>
      </c>
      <c r="U72" s="38">
        <f t="shared" si="8"/>
        <v>0.17497293560630764</v>
      </c>
      <c r="V72" s="38">
        <f t="shared" si="8"/>
        <v>0.17950962078559951</v>
      </c>
      <c r="W72" s="38">
        <f t="shared" si="8"/>
        <v>0.18370604938433152</v>
      </c>
      <c r="X72" s="38">
        <f t="shared" si="8"/>
        <v>0.18830053620357382</v>
      </c>
      <c r="Y72" s="38">
        <f t="shared" si="8"/>
        <v>0.19202427394885133</v>
      </c>
      <c r="Z72" s="38">
        <f t="shared" si="8"/>
        <v>0.19637287287945987</v>
      </c>
      <c r="AA72" s="39">
        <f t="shared" si="8"/>
        <v>0.20075702623214592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1</v>
      </c>
      <c r="D74" s="38">
        <f t="shared" si="10"/>
        <v>0.99999999999999989</v>
      </c>
      <c r="E74" s="38">
        <f t="shared" si="10"/>
        <v>1</v>
      </c>
      <c r="F74" s="38">
        <f t="shared" si="10"/>
        <v>1</v>
      </c>
      <c r="G74" s="38">
        <f t="shared" si="10"/>
        <v>0.99999999999999989</v>
      </c>
      <c r="H74" s="38">
        <f t="shared" si="10"/>
        <v>1</v>
      </c>
      <c r="I74" s="38">
        <f t="shared" si="10"/>
        <v>1</v>
      </c>
      <c r="J74" s="38">
        <f t="shared" si="10"/>
        <v>1</v>
      </c>
      <c r="K74" s="38">
        <f t="shared" si="10"/>
        <v>1</v>
      </c>
      <c r="L74" s="39">
        <f t="shared" si="10"/>
        <v>0.99999999999999989</v>
      </c>
      <c r="M74" s="38">
        <f t="shared" si="10"/>
        <v>1</v>
      </c>
      <c r="N74" s="38">
        <f t="shared" si="10"/>
        <v>1</v>
      </c>
      <c r="O74" s="38">
        <f t="shared" si="10"/>
        <v>1</v>
      </c>
      <c r="P74" s="38">
        <f t="shared" si="10"/>
        <v>1</v>
      </c>
      <c r="Q74" s="38">
        <f t="shared" si="10"/>
        <v>1</v>
      </c>
      <c r="R74" s="38">
        <f t="shared" si="10"/>
        <v>1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1</v>
      </c>
      <c r="W74" s="38">
        <f t="shared" si="10"/>
        <v>1</v>
      </c>
      <c r="X74" s="38">
        <f t="shared" si="10"/>
        <v>0.99999999999999989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11889</v>
      </c>
      <c r="C83" s="76">
        <v>11906</v>
      </c>
      <c r="D83" s="76">
        <v>11890</v>
      </c>
      <c r="E83" s="76">
        <v>11848</v>
      </c>
      <c r="F83" s="76">
        <v>11825</v>
      </c>
      <c r="G83" s="76">
        <v>11750</v>
      </c>
      <c r="H83" s="76">
        <v>11642</v>
      </c>
      <c r="I83" s="76">
        <v>11495</v>
      </c>
      <c r="J83" s="76">
        <v>11387</v>
      </c>
      <c r="K83" s="76">
        <v>11231</v>
      </c>
      <c r="L83" s="63">
        <v>11078</v>
      </c>
      <c r="M83" s="76">
        <v>10926</v>
      </c>
      <c r="N83" s="76">
        <v>10841</v>
      </c>
      <c r="O83" s="76">
        <v>10674</v>
      </c>
      <c r="P83" s="76">
        <v>10533</v>
      </c>
      <c r="Q83" s="76">
        <v>10439</v>
      </c>
      <c r="R83" s="76">
        <v>10355</v>
      </c>
      <c r="S83" s="76">
        <v>10288</v>
      </c>
      <c r="T83" s="76">
        <v>10222</v>
      </c>
      <c r="U83" s="76">
        <v>10164</v>
      </c>
      <c r="V83" s="76">
        <v>10111</v>
      </c>
      <c r="W83" s="76">
        <v>10062</v>
      </c>
      <c r="X83" s="76">
        <v>10021</v>
      </c>
      <c r="Y83" s="76">
        <v>9984</v>
      </c>
      <c r="Z83" s="76">
        <v>9952</v>
      </c>
      <c r="AA83" s="63">
        <v>9926</v>
      </c>
    </row>
    <row r="84" spans="1:27" ht="12.75" customHeight="1" x14ac:dyDescent="0.3">
      <c r="A84" s="32" t="s">
        <v>77</v>
      </c>
      <c r="B84" s="76">
        <v>45716.781799999997</v>
      </c>
      <c r="C84" s="76">
        <v>46318.301099999997</v>
      </c>
      <c r="D84" s="76">
        <v>46743.016580000003</v>
      </c>
      <c r="E84" s="76">
        <v>46740</v>
      </c>
      <c r="F84" s="76">
        <v>46569</v>
      </c>
      <c r="G84" s="76">
        <v>46372</v>
      </c>
      <c r="H84" s="76">
        <v>46210</v>
      </c>
      <c r="I84" s="76">
        <v>46030</v>
      </c>
      <c r="J84" s="76">
        <v>46045.420274999997</v>
      </c>
      <c r="K84" s="76">
        <v>46425.750605000001</v>
      </c>
      <c r="L84" s="63">
        <v>46614</v>
      </c>
      <c r="M84" s="76">
        <v>46364</v>
      </c>
      <c r="N84" s="76">
        <v>45973</v>
      </c>
      <c r="O84" s="76">
        <v>45667</v>
      </c>
      <c r="P84" s="76">
        <v>45311</v>
      </c>
      <c r="Q84" s="76">
        <v>44966</v>
      </c>
      <c r="R84" s="76">
        <v>44549</v>
      </c>
      <c r="S84" s="76">
        <v>44097</v>
      </c>
      <c r="T84" s="76">
        <v>43722</v>
      </c>
      <c r="U84" s="76">
        <v>43424</v>
      </c>
      <c r="V84" s="76">
        <v>43102</v>
      </c>
      <c r="W84" s="76">
        <v>42759</v>
      </c>
      <c r="X84" s="76">
        <v>42513</v>
      </c>
      <c r="Y84" s="76">
        <v>42321</v>
      </c>
      <c r="Z84" s="76">
        <v>42214</v>
      </c>
      <c r="AA84" s="63">
        <v>42097</v>
      </c>
    </row>
    <row r="85" spans="1:27" ht="12.75" customHeight="1" x14ac:dyDescent="0.3">
      <c r="A85" s="13" t="s">
        <v>78</v>
      </c>
      <c r="B85" s="76">
        <v>19317.218199999999</v>
      </c>
      <c r="C85" s="76">
        <v>18931.698899999999</v>
      </c>
      <c r="D85" s="76">
        <v>18684.98342</v>
      </c>
      <c r="E85" s="76">
        <v>18844</v>
      </c>
      <c r="F85" s="76">
        <v>19119</v>
      </c>
      <c r="G85" s="76">
        <v>19452</v>
      </c>
      <c r="H85" s="76">
        <v>19767</v>
      </c>
      <c r="I85" s="76">
        <v>20105</v>
      </c>
      <c r="J85" s="76">
        <v>20181.579725</v>
      </c>
      <c r="K85" s="76">
        <v>19933.249394999999</v>
      </c>
      <c r="L85" s="63">
        <v>19863</v>
      </c>
      <c r="M85" s="76">
        <v>20201</v>
      </c>
      <c r="N85" s="76">
        <v>20615</v>
      </c>
      <c r="O85" s="76">
        <v>21001</v>
      </c>
      <c r="P85" s="76">
        <v>21404</v>
      </c>
      <c r="Q85" s="76">
        <v>21737</v>
      </c>
      <c r="R85" s="76">
        <v>22137</v>
      </c>
      <c r="S85" s="76">
        <v>22527</v>
      </c>
      <c r="T85" s="76">
        <v>22842</v>
      </c>
      <c r="U85" s="76">
        <v>23081</v>
      </c>
      <c r="V85" s="76">
        <v>23340</v>
      </c>
      <c r="W85" s="76">
        <v>23600</v>
      </c>
      <c r="X85" s="76">
        <v>23743</v>
      </c>
      <c r="Y85" s="76">
        <v>23826</v>
      </c>
      <c r="Z85" s="76">
        <v>23817</v>
      </c>
      <c r="AA85" s="63">
        <v>23800</v>
      </c>
    </row>
    <row r="86" spans="1:27" ht="12.75" customHeight="1" x14ac:dyDescent="0.3">
      <c r="A86" s="13" t="s">
        <v>91</v>
      </c>
      <c r="B86" s="76">
        <v>45977</v>
      </c>
      <c r="C86" s="76">
        <v>45927</v>
      </c>
      <c r="D86" s="76">
        <v>45811</v>
      </c>
      <c r="E86" s="76">
        <v>45689</v>
      </c>
      <c r="F86" s="76">
        <v>45467</v>
      </c>
      <c r="G86" s="76">
        <v>45276</v>
      </c>
      <c r="H86" s="76">
        <v>45059</v>
      </c>
      <c r="I86" s="76">
        <v>44971</v>
      </c>
      <c r="J86" s="76">
        <v>44713</v>
      </c>
      <c r="K86" s="76">
        <v>44472</v>
      </c>
      <c r="L86" s="63">
        <v>44153</v>
      </c>
      <c r="M86" s="76">
        <v>43854</v>
      </c>
      <c r="N86" s="76">
        <v>43440</v>
      </c>
      <c r="O86" s="76">
        <v>43149</v>
      </c>
      <c r="P86" s="76">
        <v>42797</v>
      </c>
      <c r="Q86" s="76">
        <v>42383</v>
      </c>
      <c r="R86" s="76">
        <v>42016</v>
      </c>
      <c r="S86" s="76">
        <v>41702</v>
      </c>
      <c r="T86" s="76">
        <v>41374</v>
      </c>
      <c r="U86" s="76">
        <v>41030</v>
      </c>
      <c r="V86" s="76">
        <v>40799</v>
      </c>
      <c r="W86" s="76">
        <v>40613</v>
      </c>
      <c r="X86" s="76">
        <v>40504</v>
      </c>
      <c r="Y86" s="76">
        <v>40395</v>
      </c>
      <c r="Z86" s="76">
        <v>40297</v>
      </c>
      <c r="AA86" s="63">
        <v>40207</v>
      </c>
    </row>
    <row r="87" spans="1:27" ht="12.75" customHeight="1" x14ac:dyDescent="0.3">
      <c r="A87" s="13" t="s">
        <v>92</v>
      </c>
      <c r="B87" s="76">
        <v>19057</v>
      </c>
      <c r="C87" s="76">
        <v>19323</v>
      </c>
      <c r="D87" s="76">
        <v>19617</v>
      </c>
      <c r="E87" s="76">
        <v>19895</v>
      </c>
      <c r="F87" s="76">
        <v>20221</v>
      </c>
      <c r="G87" s="76">
        <v>20548</v>
      </c>
      <c r="H87" s="76">
        <v>20918</v>
      </c>
      <c r="I87" s="76">
        <v>21164</v>
      </c>
      <c r="J87" s="76">
        <v>21514</v>
      </c>
      <c r="K87" s="76">
        <v>21887</v>
      </c>
      <c r="L87" s="63">
        <v>22324</v>
      </c>
      <c r="M87" s="76">
        <v>22711</v>
      </c>
      <c r="N87" s="76">
        <v>23148</v>
      </c>
      <c r="O87" s="76">
        <v>23519</v>
      </c>
      <c r="P87" s="76">
        <v>23918</v>
      </c>
      <c r="Q87" s="76">
        <v>24320</v>
      </c>
      <c r="R87" s="76">
        <v>24670</v>
      </c>
      <c r="S87" s="76">
        <v>24922</v>
      </c>
      <c r="T87" s="76">
        <v>25190</v>
      </c>
      <c r="U87" s="76">
        <v>25475</v>
      </c>
      <c r="V87" s="76">
        <v>25643</v>
      </c>
      <c r="W87" s="76">
        <v>25746</v>
      </c>
      <c r="X87" s="76">
        <v>25752</v>
      </c>
      <c r="Y87" s="76">
        <v>25752</v>
      </c>
      <c r="Z87" s="76">
        <v>25734</v>
      </c>
      <c r="AA87" s="63">
        <v>25690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0.15455715455715455</v>
      </c>
      <c r="C90" s="38">
        <f t="shared" ref="C90:AA94" si="11">C83/SUM(C$83:C$85)</f>
        <v>0.15431074705790865</v>
      </c>
      <c r="D90" s="38">
        <f t="shared" si="11"/>
        <v>0.15378049095941437</v>
      </c>
      <c r="E90" s="38">
        <f t="shared" si="11"/>
        <v>0.15301167475978925</v>
      </c>
      <c r="F90" s="38">
        <f t="shared" si="11"/>
        <v>0.15255505528104962</v>
      </c>
      <c r="G90" s="38">
        <f t="shared" si="11"/>
        <v>0.15146827545311572</v>
      </c>
      <c r="H90" s="38">
        <f t="shared" si="11"/>
        <v>0.14998904907303623</v>
      </c>
      <c r="I90" s="38">
        <f t="shared" si="11"/>
        <v>0.1480741981192838</v>
      </c>
      <c r="J90" s="38">
        <f t="shared" si="11"/>
        <v>0.14671322184142035</v>
      </c>
      <c r="K90" s="38">
        <f t="shared" si="11"/>
        <v>0.14474803454053359</v>
      </c>
      <c r="L90" s="39">
        <f t="shared" si="11"/>
        <v>0.14284056476049256</v>
      </c>
      <c r="M90" s="38">
        <f t="shared" si="11"/>
        <v>0.14099701900865907</v>
      </c>
      <c r="N90" s="38">
        <f t="shared" si="11"/>
        <v>0.14001214015420579</v>
      </c>
      <c r="O90" s="38">
        <f t="shared" si="11"/>
        <v>0.13801039538672391</v>
      </c>
      <c r="P90" s="38">
        <f t="shared" si="11"/>
        <v>0.13635304473902238</v>
      </c>
      <c r="Q90" s="38">
        <f t="shared" si="11"/>
        <v>0.13532187394674755</v>
      </c>
      <c r="R90" s="38">
        <f t="shared" si="11"/>
        <v>0.13440895107799744</v>
      </c>
      <c r="S90" s="38">
        <f t="shared" si="11"/>
        <v>0.13376326190971499</v>
      </c>
      <c r="T90" s="38">
        <f t="shared" si="11"/>
        <v>0.1331232255879978</v>
      </c>
      <c r="U90" s="38">
        <f t="shared" si="11"/>
        <v>0.1325698783080515</v>
      </c>
      <c r="V90" s="38">
        <f t="shared" si="11"/>
        <v>0.13207842932347524</v>
      </c>
      <c r="W90" s="38">
        <f t="shared" si="11"/>
        <v>0.13166537993483465</v>
      </c>
      <c r="X90" s="38">
        <f t="shared" si="11"/>
        <v>0.13137643064095336</v>
      </c>
      <c r="Y90" s="38">
        <f t="shared" si="11"/>
        <v>0.13114237301493478</v>
      </c>
      <c r="Z90" s="38">
        <f t="shared" si="11"/>
        <v>0.13097666583314688</v>
      </c>
      <c r="AA90" s="39">
        <f t="shared" si="11"/>
        <v>0.1309101459979162</v>
      </c>
    </row>
    <row r="91" spans="1:27" ht="12.75" customHeight="1" x14ac:dyDescent="0.3">
      <c r="A91" s="13" t="s">
        <v>77</v>
      </c>
      <c r="B91" s="38">
        <f t="shared" ref="B91:Q94" si="12">B84/SUM(B$83:B$85)</f>
        <v>0.59431875771875764</v>
      </c>
      <c r="C91" s="38">
        <f t="shared" si="12"/>
        <v>0.60032014490123897</v>
      </c>
      <c r="D91" s="38">
        <f t="shared" si="12"/>
        <v>0.60455542797278772</v>
      </c>
      <c r="E91" s="38">
        <f t="shared" si="12"/>
        <v>0.60362640768674447</v>
      </c>
      <c r="F91" s="38">
        <f t="shared" si="12"/>
        <v>0.60078954497955184</v>
      </c>
      <c r="G91" s="38">
        <f t="shared" si="12"/>
        <v>0.59777760589888362</v>
      </c>
      <c r="H91" s="38">
        <f t="shared" si="12"/>
        <v>0.59534392352387944</v>
      </c>
      <c r="I91" s="38">
        <f t="shared" si="12"/>
        <v>0.59294087337369572</v>
      </c>
      <c r="J91" s="38">
        <f t="shared" si="12"/>
        <v>0.59326178621125047</v>
      </c>
      <c r="K91" s="38">
        <f t="shared" si="12"/>
        <v>0.59834708860677921</v>
      </c>
      <c r="L91" s="39">
        <f t="shared" si="12"/>
        <v>0.60104442008896908</v>
      </c>
      <c r="M91" s="38">
        <f t="shared" si="12"/>
        <v>0.59831464299079895</v>
      </c>
      <c r="N91" s="38">
        <f t="shared" si="12"/>
        <v>0.59374394606671921</v>
      </c>
      <c r="O91" s="38">
        <f t="shared" si="12"/>
        <v>0.59045538000051723</v>
      </c>
      <c r="P91" s="38">
        <f t="shared" si="12"/>
        <v>0.58656534797017401</v>
      </c>
      <c r="Q91" s="38">
        <f t="shared" si="12"/>
        <v>0.58289906924891755</v>
      </c>
      <c r="R91" s="38">
        <f t="shared" si="11"/>
        <v>0.57825054191923786</v>
      </c>
      <c r="S91" s="38">
        <f t="shared" si="11"/>
        <v>0.57334356147285204</v>
      </c>
      <c r="T91" s="38">
        <f t="shared" si="11"/>
        <v>0.56940067199749955</v>
      </c>
      <c r="U91" s="38">
        <f t="shared" si="11"/>
        <v>0.56638276226375717</v>
      </c>
      <c r="V91" s="38">
        <f t="shared" si="11"/>
        <v>0.56303476023147359</v>
      </c>
      <c r="W91" s="38">
        <f t="shared" si="11"/>
        <v>0.55951898038497272</v>
      </c>
      <c r="X91" s="38">
        <f t="shared" si="11"/>
        <v>0.55735018419707116</v>
      </c>
      <c r="Y91" s="38">
        <f t="shared" si="11"/>
        <v>0.55589707215194861</v>
      </c>
      <c r="Z91" s="38">
        <f t="shared" si="11"/>
        <v>0.55557164102496615</v>
      </c>
      <c r="AA91" s="39">
        <f t="shared" si="11"/>
        <v>0.55520092847816627</v>
      </c>
    </row>
    <row r="92" spans="1:27" ht="12.75" customHeight="1" x14ac:dyDescent="0.3">
      <c r="A92" s="13" t="s">
        <v>78</v>
      </c>
      <c r="B92" s="38">
        <f t="shared" si="12"/>
        <v>0.25112408772408773</v>
      </c>
      <c r="C92" s="38">
        <f t="shared" si="11"/>
        <v>0.2453691080408523</v>
      </c>
      <c r="D92" s="38">
        <f t="shared" si="11"/>
        <v>0.24166408106779794</v>
      </c>
      <c r="E92" s="38">
        <f t="shared" si="11"/>
        <v>0.24336191755346626</v>
      </c>
      <c r="F92" s="38">
        <f t="shared" si="11"/>
        <v>0.24665539973939854</v>
      </c>
      <c r="G92" s="38">
        <f t="shared" si="11"/>
        <v>0.25075411864800062</v>
      </c>
      <c r="H92" s="38">
        <f t="shared" si="11"/>
        <v>0.25466702740308428</v>
      </c>
      <c r="I92" s="38">
        <f t="shared" si="11"/>
        <v>0.25898492850702048</v>
      </c>
      <c r="J92" s="38">
        <f t="shared" si="11"/>
        <v>0.26002499194732909</v>
      </c>
      <c r="K92" s="38">
        <f t="shared" si="11"/>
        <v>0.2569048768526872</v>
      </c>
      <c r="L92" s="39">
        <f t="shared" si="11"/>
        <v>0.25611501515053831</v>
      </c>
      <c r="M92" s="38">
        <f t="shared" si="11"/>
        <v>0.26068833800054197</v>
      </c>
      <c r="N92" s="38">
        <f t="shared" si="11"/>
        <v>0.26624391377907503</v>
      </c>
      <c r="O92" s="38">
        <f t="shared" si="11"/>
        <v>0.27153422461275889</v>
      </c>
      <c r="P92" s="38">
        <f t="shared" si="11"/>
        <v>0.27708160729080367</v>
      </c>
      <c r="Q92" s="38">
        <f t="shared" si="11"/>
        <v>0.28177905680433485</v>
      </c>
      <c r="R92" s="38">
        <f t="shared" si="11"/>
        <v>0.28734050700276476</v>
      </c>
      <c r="S92" s="38">
        <f t="shared" si="11"/>
        <v>0.29289317661743292</v>
      </c>
      <c r="T92" s="38">
        <f t="shared" si="11"/>
        <v>0.29747610241450262</v>
      </c>
      <c r="U92" s="38">
        <f t="shared" si="11"/>
        <v>0.30104735942819133</v>
      </c>
      <c r="V92" s="38">
        <f t="shared" si="11"/>
        <v>0.30488681044505112</v>
      </c>
      <c r="W92" s="38">
        <f t="shared" si="11"/>
        <v>0.3088156396801926</v>
      </c>
      <c r="X92" s="38">
        <f t="shared" si="11"/>
        <v>0.31127338516197545</v>
      </c>
      <c r="Y92" s="38">
        <f t="shared" si="11"/>
        <v>0.31296055483311658</v>
      </c>
      <c r="Z92" s="38">
        <f t="shared" si="11"/>
        <v>0.31345169314188698</v>
      </c>
      <c r="AA92" s="39">
        <f t="shared" si="11"/>
        <v>0.31388892552391756</v>
      </c>
    </row>
    <row r="93" spans="1:27" ht="12.75" customHeight="1" x14ac:dyDescent="0.3">
      <c r="A93" s="13" t="s">
        <v>91</v>
      </c>
      <c r="B93" s="38">
        <f t="shared" si="12"/>
        <v>0.5977015977015977</v>
      </c>
      <c r="C93" s="38">
        <f t="shared" si="11"/>
        <v>0.59524858727772301</v>
      </c>
      <c r="D93" s="38">
        <f t="shared" si="11"/>
        <v>0.59250109935590678</v>
      </c>
      <c r="E93" s="38">
        <f t="shared" si="11"/>
        <v>0.59005320797603056</v>
      </c>
      <c r="F93" s="38">
        <f t="shared" si="11"/>
        <v>0.58657257492291615</v>
      </c>
      <c r="G93" s="38">
        <f t="shared" si="11"/>
        <v>0.58364916080129936</v>
      </c>
      <c r="H93" s="38">
        <f t="shared" si="11"/>
        <v>0.58051508007060126</v>
      </c>
      <c r="I93" s="38">
        <f t="shared" si="11"/>
        <v>0.57929923998454202</v>
      </c>
      <c r="J93" s="38">
        <f t="shared" si="11"/>
        <v>0.57609451903007192</v>
      </c>
      <c r="K93" s="38">
        <f t="shared" si="11"/>
        <v>0.57316664518623539</v>
      </c>
      <c r="L93" s="39">
        <f t="shared" si="11"/>
        <v>0.56931210108954933</v>
      </c>
      <c r="M93" s="38">
        <f t="shared" si="11"/>
        <v>0.56592378469757776</v>
      </c>
      <c r="N93" s="38">
        <f t="shared" si="11"/>
        <v>0.56103010499941885</v>
      </c>
      <c r="O93" s="38">
        <f t="shared" si="11"/>
        <v>0.5578986837681984</v>
      </c>
      <c r="P93" s="38">
        <f t="shared" si="11"/>
        <v>0.55402081607290798</v>
      </c>
      <c r="Q93" s="38">
        <f t="shared" si="11"/>
        <v>0.54941536387441336</v>
      </c>
      <c r="R93" s="38">
        <f t="shared" si="11"/>
        <v>0.5453719448086084</v>
      </c>
      <c r="S93" s="38">
        <f t="shared" si="11"/>
        <v>0.54220407738714371</v>
      </c>
      <c r="T93" s="38">
        <f t="shared" si="11"/>
        <v>0.53882218112676794</v>
      </c>
      <c r="U93" s="38">
        <f t="shared" si="11"/>
        <v>0.53515762563748059</v>
      </c>
      <c r="V93" s="38">
        <f t="shared" si="11"/>
        <v>0.53295102739278666</v>
      </c>
      <c r="W93" s="38">
        <f t="shared" si="11"/>
        <v>0.53143769382761286</v>
      </c>
      <c r="X93" s="38">
        <f t="shared" si="11"/>
        <v>0.53101196953210006</v>
      </c>
      <c r="Y93" s="38">
        <f t="shared" si="11"/>
        <v>0.53059857351144735</v>
      </c>
      <c r="Z93" s="38">
        <f t="shared" si="11"/>
        <v>0.53034231341221061</v>
      </c>
      <c r="AA93" s="39">
        <f t="shared" si="11"/>
        <v>0.53027445498067871</v>
      </c>
    </row>
    <row r="94" spans="1:27" ht="12.75" customHeight="1" x14ac:dyDescent="0.3">
      <c r="A94" s="13" t="s">
        <v>92</v>
      </c>
      <c r="B94" s="38">
        <f t="shared" si="12"/>
        <v>0.24774124774124773</v>
      </c>
      <c r="C94" s="38">
        <f t="shared" si="11"/>
        <v>0.25044066566436829</v>
      </c>
      <c r="D94" s="38">
        <f t="shared" si="11"/>
        <v>0.25371840968467885</v>
      </c>
      <c r="E94" s="38">
        <f t="shared" si="11"/>
        <v>0.25693511726418017</v>
      </c>
      <c r="F94" s="38">
        <f t="shared" si="11"/>
        <v>0.26087236979603423</v>
      </c>
      <c r="G94" s="38">
        <f t="shared" si="11"/>
        <v>0.26488256374558489</v>
      </c>
      <c r="H94" s="38">
        <f t="shared" si="11"/>
        <v>0.26949587085636251</v>
      </c>
      <c r="I94" s="38">
        <f t="shared" si="11"/>
        <v>0.27262656189617418</v>
      </c>
      <c r="J94" s="38">
        <f t="shared" si="11"/>
        <v>0.27719225912850776</v>
      </c>
      <c r="K94" s="38">
        <f t="shared" si="11"/>
        <v>0.28208532027323108</v>
      </c>
      <c r="L94" s="39">
        <f t="shared" si="11"/>
        <v>0.28784733414995811</v>
      </c>
      <c r="M94" s="38">
        <f t="shared" si="11"/>
        <v>0.29307919629376317</v>
      </c>
      <c r="N94" s="38">
        <f t="shared" si="11"/>
        <v>0.29895775484637538</v>
      </c>
      <c r="O94" s="38">
        <f t="shared" si="11"/>
        <v>0.30409092084507772</v>
      </c>
      <c r="P94" s="38">
        <f t="shared" si="11"/>
        <v>0.30962613918806958</v>
      </c>
      <c r="Q94" s="38">
        <f t="shared" si="11"/>
        <v>0.31526276217883903</v>
      </c>
      <c r="R94" s="38">
        <f t="shared" si="11"/>
        <v>0.32021910411339416</v>
      </c>
      <c r="S94" s="38">
        <f t="shared" si="11"/>
        <v>0.32403266070314124</v>
      </c>
      <c r="T94" s="38">
        <f t="shared" si="11"/>
        <v>0.32805459328523429</v>
      </c>
      <c r="U94" s="38">
        <f t="shared" si="11"/>
        <v>0.3322724960544679</v>
      </c>
      <c r="V94" s="38">
        <f t="shared" si="11"/>
        <v>0.33497054328373804</v>
      </c>
      <c r="W94" s="38">
        <f t="shared" si="11"/>
        <v>0.33689692623755252</v>
      </c>
      <c r="X94" s="38">
        <f t="shared" si="11"/>
        <v>0.33761159982694655</v>
      </c>
      <c r="Y94" s="38">
        <f t="shared" si="11"/>
        <v>0.33825905347361784</v>
      </c>
      <c r="Z94" s="38">
        <f t="shared" si="11"/>
        <v>0.33868102075464246</v>
      </c>
      <c r="AA94" s="39">
        <f t="shared" si="11"/>
        <v>0.33881539902140512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260.057675363317</v>
      </c>
      <c r="C97" s="76">
        <f t="shared" ref="C97:AA97" si="13">C83/(C84/1000)</f>
        <v>257.04742439268784</v>
      </c>
      <c r="D97" s="76">
        <f t="shared" si="13"/>
        <v>254.36954800831981</v>
      </c>
      <c r="E97" s="76">
        <f t="shared" si="13"/>
        <v>253.48737697903294</v>
      </c>
      <c r="F97" s="76">
        <f t="shared" si="13"/>
        <v>253.9242843951985</v>
      </c>
      <c r="G97" s="76">
        <f t="shared" si="13"/>
        <v>253.38566376261537</v>
      </c>
      <c r="H97" s="76">
        <f t="shared" si="13"/>
        <v>251.93681021423933</v>
      </c>
      <c r="I97" s="76">
        <f t="shared" si="13"/>
        <v>249.72843797523353</v>
      </c>
      <c r="J97" s="76">
        <f t="shared" si="13"/>
        <v>247.2992956083948</v>
      </c>
      <c r="K97" s="76">
        <f t="shared" si="13"/>
        <v>241.91315926274831</v>
      </c>
      <c r="L97" s="63">
        <f t="shared" si="13"/>
        <v>237.6539237139057</v>
      </c>
      <c r="M97" s="76">
        <f t="shared" si="13"/>
        <v>235.65697523940989</v>
      </c>
      <c r="N97" s="76">
        <f t="shared" si="13"/>
        <v>235.81232462532355</v>
      </c>
      <c r="O97" s="76">
        <f t="shared" si="13"/>
        <v>233.73552017868482</v>
      </c>
      <c r="P97" s="76">
        <f t="shared" si="13"/>
        <v>232.46010902429873</v>
      </c>
      <c r="Q97" s="76">
        <f t="shared" si="13"/>
        <v>232.15318240448337</v>
      </c>
      <c r="R97" s="76">
        <f t="shared" si="13"/>
        <v>232.44068329255427</v>
      </c>
      <c r="S97" s="76">
        <f t="shared" si="13"/>
        <v>233.30385286980973</v>
      </c>
      <c r="T97" s="76">
        <f t="shared" si="13"/>
        <v>233.79534330542975</v>
      </c>
      <c r="U97" s="76">
        <f t="shared" si="13"/>
        <v>234.06411201179071</v>
      </c>
      <c r="V97" s="76">
        <f t="shared" si="13"/>
        <v>234.58308199155493</v>
      </c>
      <c r="W97" s="76">
        <f t="shared" si="13"/>
        <v>235.31888023573984</v>
      </c>
      <c r="X97" s="76">
        <f t="shared" si="13"/>
        <v>235.71613388845765</v>
      </c>
      <c r="Y97" s="76">
        <f t="shared" si="13"/>
        <v>235.91124973417453</v>
      </c>
      <c r="Z97" s="76">
        <f t="shared" si="13"/>
        <v>235.75117259676884</v>
      </c>
      <c r="AA97" s="63">
        <f t="shared" si="13"/>
        <v>235.78877354680856</v>
      </c>
    </row>
    <row r="98" spans="1:27" ht="12.75" customHeight="1" x14ac:dyDescent="0.3">
      <c r="A98" s="13" t="s">
        <v>78</v>
      </c>
      <c r="B98" s="76">
        <f>B85/(B84/1000)</f>
        <v>422.54107658995366</v>
      </c>
      <c r="C98" s="76">
        <f t="shared" ref="C98:AA98" si="14">C85/(C84/1000)</f>
        <v>408.73042513210828</v>
      </c>
      <c r="D98" s="76">
        <f t="shared" si="14"/>
        <v>399.738501857725</v>
      </c>
      <c r="E98" s="76">
        <f t="shared" si="14"/>
        <v>403.16645271715873</v>
      </c>
      <c r="F98" s="76">
        <f t="shared" si="14"/>
        <v>410.55208400438056</v>
      </c>
      <c r="G98" s="76">
        <f t="shared" si="14"/>
        <v>419.47727076684208</v>
      </c>
      <c r="H98" s="76">
        <f t="shared" si="14"/>
        <v>427.76455312702876</v>
      </c>
      <c r="I98" s="76">
        <f t="shared" si="14"/>
        <v>436.78036063436889</v>
      </c>
      <c r="J98" s="76">
        <f t="shared" si="14"/>
        <v>438.29722053720576</v>
      </c>
      <c r="K98" s="76">
        <f t="shared" si="14"/>
        <v>429.3576115676891</v>
      </c>
      <c r="L98" s="63">
        <f t="shared" si="14"/>
        <v>426.1166173252671</v>
      </c>
      <c r="M98" s="76">
        <f t="shared" si="14"/>
        <v>435.70442584764044</v>
      </c>
      <c r="N98" s="76">
        <f t="shared" si="14"/>
        <v>448.41537424140256</v>
      </c>
      <c r="O98" s="76">
        <f t="shared" si="14"/>
        <v>459.87255567477609</v>
      </c>
      <c r="P98" s="76">
        <f t="shared" si="14"/>
        <v>472.37977533049371</v>
      </c>
      <c r="Q98" s="76">
        <f t="shared" si="14"/>
        <v>483.40968731930792</v>
      </c>
      <c r="R98" s="76">
        <f t="shared" si="14"/>
        <v>496.91351096545378</v>
      </c>
      <c r="S98" s="76">
        <f t="shared" si="14"/>
        <v>510.85107830464653</v>
      </c>
      <c r="T98" s="76">
        <f t="shared" si="14"/>
        <v>522.43721696171258</v>
      </c>
      <c r="U98" s="76">
        <f t="shared" si="14"/>
        <v>531.52634487840828</v>
      </c>
      <c r="V98" s="76">
        <f t="shared" si="14"/>
        <v>541.50619460813891</v>
      </c>
      <c r="W98" s="76">
        <f t="shared" si="14"/>
        <v>551.93058771252834</v>
      </c>
      <c r="X98" s="76">
        <f t="shared" si="14"/>
        <v>558.48799190835746</v>
      </c>
      <c r="Y98" s="76">
        <f t="shared" si="14"/>
        <v>562.98291628269658</v>
      </c>
      <c r="Z98" s="76">
        <f t="shared" si="14"/>
        <v>564.19671199128254</v>
      </c>
      <c r="AA98" s="63">
        <f t="shared" si="14"/>
        <v>565.36095208684708</v>
      </c>
    </row>
    <row r="99" spans="1:27" ht="12.75" customHeight="1" x14ac:dyDescent="0.3">
      <c r="A99" s="13" t="s">
        <v>80</v>
      </c>
      <c r="B99" s="76">
        <f>SUM(B97:B98)</f>
        <v>682.59875195327072</v>
      </c>
      <c r="C99" s="76">
        <f t="shared" ref="C99:AA99" si="15">SUM(C97:C98)</f>
        <v>665.77784952479612</v>
      </c>
      <c r="D99" s="76">
        <f t="shared" si="15"/>
        <v>654.10804986604478</v>
      </c>
      <c r="E99" s="76">
        <f t="shared" si="15"/>
        <v>656.65382969619168</v>
      </c>
      <c r="F99" s="76">
        <f t="shared" si="15"/>
        <v>664.47636839957909</v>
      </c>
      <c r="G99" s="76">
        <f t="shared" si="15"/>
        <v>672.86293452945745</v>
      </c>
      <c r="H99" s="76">
        <f t="shared" si="15"/>
        <v>679.70136334126812</v>
      </c>
      <c r="I99" s="76">
        <f t="shared" si="15"/>
        <v>686.50879860960242</v>
      </c>
      <c r="J99" s="76">
        <f t="shared" si="15"/>
        <v>685.59651614560062</v>
      </c>
      <c r="K99" s="76">
        <f t="shared" si="15"/>
        <v>671.27077083043741</v>
      </c>
      <c r="L99" s="63">
        <f t="shared" si="15"/>
        <v>663.77054103917283</v>
      </c>
      <c r="M99" s="76">
        <f t="shared" si="15"/>
        <v>671.36140108705035</v>
      </c>
      <c r="N99" s="76">
        <f t="shared" si="15"/>
        <v>684.22769886672609</v>
      </c>
      <c r="O99" s="76">
        <f t="shared" si="15"/>
        <v>693.60807585346095</v>
      </c>
      <c r="P99" s="76">
        <f t="shared" si="15"/>
        <v>704.8398843547925</v>
      </c>
      <c r="Q99" s="76">
        <f t="shared" si="15"/>
        <v>715.56286972379132</v>
      </c>
      <c r="R99" s="76">
        <f t="shared" si="15"/>
        <v>729.35419425800808</v>
      </c>
      <c r="S99" s="76">
        <f t="shared" si="15"/>
        <v>744.15493117445624</v>
      </c>
      <c r="T99" s="76">
        <f t="shared" si="15"/>
        <v>756.23256026714239</v>
      </c>
      <c r="U99" s="76">
        <f t="shared" si="15"/>
        <v>765.59045689019899</v>
      </c>
      <c r="V99" s="76">
        <f t="shared" si="15"/>
        <v>776.0892765996939</v>
      </c>
      <c r="W99" s="76">
        <f t="shared" si="15"/>
        <v>787.24946794826815</v>
      </c>
      <c r="X99" s="76">
        <f t="shared" si="15"/>
        <v>794.20412579681511</v>
      </c>
      <c r="Y99" s="76">
        <f t="shared" si="15"/>
        <v>798.89416601687117</v>
      </c>
      <c r="Z99" s="76">
        <f t="shared" si="15"/>
        <v>799.94788458805135</v>
      </c>
      <c r="AA99" s="63">
        <f t="shared" si="15"/>
        <v>801.14972563365563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AA4:AA5"/>
    <mergeCell ref="A5:D5"/>
    <mergeCell ref="A10:B10"/>
    <mergeCell ref="A16:B16"/>
    <mergeCell ref="A30:B30"/>
    <mergeCell ref="A32:B32"/>
    <mergeCell ref="A34:B34"/>
    <mergeCell ref="A17:B17"/>
    <mergeCell ref="L4:L5"/>
    <mergeCell ref="A20:B20"/>
    <mergeCell ref="A21:B21"/>
    <mergeCell ref="A24:B24"/>
    <mergeCell ref="A25:B25"/>
    <mergeCell ref="A28:B28"/>
    <mergeCell ref="L39:L40"/>
    <mergeCell ref="AA39:AA40"/>
    <mergeCell ref="A40:C40"/>
    <mergeCell ref="A44:B44"/>
    <mergeCell ref="L51:L52"/>
    <mergeCell ref="AA51:AA52"/>
    <mergeCell ref="C52:H52"/>
    <mergeCell ref="A43:B43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</mergeCells>
  <pageMargins left="0.7" right="0.7" top="0.75" bottom="0.75" header="0.3" footer="0.3"/>
  <pageSetup paperSize="9" orientation="portrait" horizontalDpi="90" verticalDpi="9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114"/>
  <sheetViews>
    <sheetView showGridLines="0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103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74367</v>
      </c>
      <c r="D10" s="76">
        <v>74609</v>
      </c>
      <c r="E10" s="76">
        <v>74809</v>
      </c>
      <c r="F10" s="76">
        <v>74950</v>
      </c>
      <c r="G10" s="76">
        <v>75027</v>
      </c>
      <c r="H10" s="76">
        <v>75118</v>
      </c>
      <c r="I10" s="76">
        <v>75182</v>
      </c>
      <c r="J10" s="76">
        <v>75210</v>
      </c>
      <c r="K10" s="76">
        <v>75229</v>
      </c>
      <c r="L10" s="63">
        <v>75236</v>
      </c>
      <c r="M10" s="76">
        <v>75224</v>
      </c>
      <c r="N10" s="76">
        <v>75185</v>
      </c>
      <c r="O10" s="76">
        <v>75125</v>
      </c>
      <c r="P10" s="76">
        <v>75069</v>
      </c>
      <c r="Q10" s="76">
        <v>75000</v>
      </c>
      <c r="R10" s="76">
        <v>74924</v>
      </c>
      <c r="S10" s="76">
        <v>74837</v>
      </c>
      <c r="T10" s="76">
        <v>74750</v>
      </c>
      <c r="U10" s="76">
        <v>74653</v>
      </c>
      <c r="V10" s="76">
        <v>74557</v>
      </c>
      <c r="W10" s="76">
        <v>74447</v>
      </c>
      <c r="X10" s="76">
        <v>74352</v>
      </c>
      <c r="Y10" s="76">
        <v>74251</v>
      </c>
      <c r="Z10" s="76">
        <v>74159</v>
      </c>
      <c r="AA10" s="63">
        <v>74065</v>
      </c>
    </row>
    <row r="11" spans="1:27" ht="12.75" customHeight="1" x14ac:dyDescent="0.3">
      <c r="A11" s="6" t="s">
        <v>55</v>
      </c>
      <c r="B11" s="25"/>
      <c r="C11" s="76">
        <v>612</v>
      </c>
      <c r="D11" s="76">
        <v>616</v>
      </c>
      <c r="E11" s="76">
        <v>612</v>
      </c>
      <c r="F11" s="76">
        <v>603</v>
      </c>
      <c r="G11" s="76">
        <v>604</v>
      </c>
      <c r="H11" s="76">
        <v>598</v>
      </c>
      <c r="I11" s="76">
        <v>594</v>
      </c>
      <c r="J11" s="76">
        <v>587</v>
      </c>
      <c r="K11" s="76">
        <v>579</v>
      </c>
      <c r="L11" s="63">
        <v>577</v>
      </c>
      <c r="M11" s="76">
        <v>572</v>
      </c>
      <c r="N11" s="76">
        <v>566</v>
      </c>
      <c r="O11" s="76">
        <v>563</v>
      </c>
      <c r="P11" s="76">
        <v>558</v>
      </c>
      <c r="Q11" s="76">
        <v>556</v>
      </c>
      <c r="R11" s="76">
        <v>553</v>
      </c>
      <c r="S11" s="76">
        <v>554</v>
      </c>
      <c r="T11" s="76">
        <v>552</v>
      </c>
      <c r="U11" s="76">
        <v>549</v>
      </c>
      <c r="V11" s="76">
        <v>551</v>
      </c>
      <c r="W11" s="76">
        <v>551</v>
      </c>
      <c r="X11" s="76">
        <v>554</v>
      </c>
      <c r="Y11" s="76">
        <v>552</v>
      </c>
      <c r="Z11" s="76">
        <v>557</v>
      </c>
      <c r="AA11" s="63">
        <v>554</v>
      </c>
    </row>
    <row r="12" spans="1:27" ht="12.75" customHeight="1" x14ac:dyDescent="0.3">
      <c r="A12" s="6" t="s">
        <v>56</v>
      </c>
      <c r="B12" s="25"/>
      <c r="C12" s="76">
        <v>753</v>
      </c>
      <c r="D12" s="76">
        <v>796</v>
      </c>
      <c r="E12" s="76">
        <v>808</v>
      </c>
      <c r="F12" s="76">
        <v>828</v>
      </c>
      <c r="G12" s="76">
        <v>823</v>
      </c>
      <c r="H12" s="76">
        <v>831</v>
      </c>
      <c r="I12" s="76">
        <v>843</v>
      </c>
      <c r="J12" s="76">
        <v>843</v>
      </c>
      <c r="K12" s="76">
        <v>855</v>
      </c>
      <c r="L12" s="63">
        <v>862</v>
      </c>
      <c r="M12" s="76">
        <v>886</v>
      </c>
      <c r="N12" s="76">
        <v>904</v>
      </c>
      <c r="O12" s="76">
        <v>896</v>
      </c>
      <c r="P12" s="76">
        <v>906</v>
      </c>
      <c r="Q12" s="76">
        <v>908</v>
      </c>
      <c r="R12" s="76">
        <v>923</v>
      </c>
      <c r="S12" s="76">
        <v>932</v>
      </c>
      <c r="T12" s="76">
        <v>949</v>
      </c>
      <c r="U12" s="76">
        <v>943</v>
      </c>
      <c r="V12" s="76">
        <v>962</v>
      </c>
      <c r="W12" s="76">
        <v>960</v>
      </c>
      <c r="X12" s="76">
        <v>966</v>
      </c>
      <c r="Y12" s="76">
        <v>964</v>
      </c>
      <c r="Z12" s="76">
        <v>974</v>
      </c>
      <c r="AA12" s="63">
        <v>991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-141</v>
      </c>
      <c r="D14" s="76">
        <f t="shared" ref="D14:AA14" si="0">D11-D12</f>
        <v>-180</v>
      </c>
      <c r="E14" s="76">
        <f t="shared" si="0"/>
        <v>-196</v>
      </c>
      <c r="F14" s="76">
        <f t="shared" si="0"/>
        <v>-225</v>
      </c>
      <c r="G14" s="76">
        <f t="shared" si="0"/>
        <v>-219</v>
      </c>
      <c r="H14" s="76">
        <f t="shared" si="0"/>
        <v>-233</v>
      </c>
      <c r="I14" s="76">
        <f t="shared" si="0"/>
        <v>-249</v>
      </c>
      <c r="J14" s="76">
        <f t="shared" si="0"/>
        <v>-256</v>
      </c>
      <c r="K14" s="76">
        <f t="shared" si="0"/>
        <v>-276</v>
      </c>
      <c r="L14" s="63">
        <f t="shared" si="0"/>
        <v>-285</v>
      </c>
      <c r="M14" s="76">
        <f t="shared" si="0"/>
        <v>-314</v>
      </c>
      <c r="N14" s="76">
        <f t="shared" si="0"/>
        <v>-338</v>
      </c>
      <c r="O14" s="76">
        <f t="shared" si="0"/>
        <v>-333</v>
      </c>
      <c r="P14" s="76">
        <f t="shared" si="0"/>
        <v>-348</v>
      </c>
      <c r="Q14" s="76">
        <f t="shared" si="0"/>
        <v>-352</v>
      </c>
      <c r="R14" s="76">
        <f t="shared" si="0"/>
        <v>-370</v>
      </c>
      <c r="S14" s="76">
        <f t="shared" si="0"/>
        <v>-378</v>
      </c>
      <c r="T14" s="76">
        <f t="shared" si="0"/>
        <v>-397</v>
      </c>
      <c r="U14" s="76">
        <f t="shared" si="0"/>
        <v>-394</v>
      </c>
      <c r="V14" s="76">
        <f t="shared" si="0"/>
        <v>-411</v>
      </c>
      <c r="W14" s="76">
        <f t="shared" si="0"/>
        <v>-409</v>
      </c>
      <c r="X14" s="76">
        <f t="shared" si="0"/>
        <v>-412</v>
      </c>
      <c r="Y14" s="76">
        <f t="shared" si="0"/>
        <v>-412</v>
      </c>
      <c r="Z14" s="76">
        <f t="shared" si="0"/>
        <v>-417</v>
      </c>
      <c r="AA14" s="63">
        <f t="shared" si="0"/>
        <v>-437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350</v>
      </c>
      <c r="D16" s="76">
        <v>316</v>
      </c>
      <c r="E16" s="76">
        <v>299</v>
      </c>
      <c r="F16" s="76">
        <v>271</v>
      </c>
      <c r="G16" s="76">
        <v>263</v>
      </c>
      <c r="H16" s="76">
        <v>242</v>
      </c>
      <c r="I16" s="76">
        <v>231</v>
      </c>
      <c r="J16" s="76">
        <v>231</v>
      </c>
      <c r="K16" s="76">
        <v>231</v>
      </c>
      <c r="L16" s="63">
        <v>231</v>
      </c>
      <c r="M16" s="76">
        <v>231</v>
      </c>
      <c r="N16" s="76">
        <v>231</v>
      </c>
      <c r="O16" s="76">
        <v>231</v>
      </c>
      <c r="P16" s="76">
        <v>231</v>
      </c>
      <c r="Q16" s="76">
        <v>231</v>
      </c>
      <c r="R16" s="76">
        <v>231</v>
      </c>
      <c r="S16" s="76">
        <v>231</v>
      </c>
      <c r="T16" s="76">
        <v>231</v>
      </c>
      <c r="U16" s="76">
        <v>231</v>
      </c>
      <c r="V16" s="76">
        <v>231</v>
      </c>
      <c r="W16" s="76">
        <v>231</v>
      </c>
      <c r="X16" s="76">
        <v>231</v>
      </c>
      <c r="Y16" s="76">
        <v>231</v>
      </c>
      <c r="Z16" s="76">
        <v>231</v>
      </c>
      <c r="AA16" s="63">
        <v>231</v>
      </c>
    </row>
    <row r="17" spans="1:27" ht="12.75" customHeight="1" x14ac:dyDescent="0.3">
      <c r="A17" s="81" t="s">
        <v>83</v>
      </c>
      <c r="B17" s="81"/>
      <c r="C17" s="76">
        <v>631</v>
      </c>
      <c r="D17" s="76">
        <v>629</v>
      </c>
      <c r="E17" s="76">
        <v>630</v>
      </c>
      <c r="F17" s="76">
        <v>629</v>
      </c>
      <c r="G17" s="76">
        <v>637</v>
      </c>
      <c r="H17" s="76">
        <v>631</v>
      </c>
      <c r="I17" s="76">
        <v>626</v>
      </c>
      <c r="J17" s="76">
        <v>627</v>
      </c>
      <c r="K17" s="76">
        <v>631</v>
      </c>
      <c r="L17" s="63">
        <v>634</v>
      </c>
      <c r="M17" s="76">
        <v>634</v>
      </c>
      <c r="N17" s="76">
        <v>627</v>
      </c>
      <c r="O17" s="76">
        <v>631</v>
      </c>
      <c r="P17" s="76">
        <v>634</v>
      </c>
      <c r="Q17" s="76">
        <v>636</v>
      </c>
      <c r="R17" s="76">
        <v>636</v>
      </c>
      <c r="S17" s="76">
        <v>637</v>
      </c>
      <c r="T17" s="76">
        <v>635</v>
      </c>
      <c r="U17" s="76">
        <v>640</v>
      </c>
      <c r="V17" s="76">
        <v>632</v>
      </c>
      <c r="W17" s="76">
        <v>632</v>
      </c>
      <c r="X17" s="76">
        <v>637</v>
      </c>
      <c r="Y17" s="76">
        <v>637</v>
      </c>
      <c r="Z17" s="76">
        <v>637</v>
      </c>
      <c r="AA17" s="63">
        <v>632</v>
      </c>
    </row>
    <row r="18" spans="1:27" ht="12.75" customHeight="1" x14ac:dyDescent="0.3">
      <c r="A18" s="6" t="s">
        <v>97</v>
      </c>
      <c r="B18" s="6"/>
      <c r="C18" s="76">
        <v>1944</v>
      </c>
      <c r="D18" s="76">
        <v>1943</v>
      </c>
      <c r="E18" s="76">
        <v>1907</v>
      </c>
      <c r="F18" s="76">
        <v>1903</v>
      </c>
      <c r="G18" s="76">
        <v>1917</v>
      </c>
      <c r="H18" s="76">
        <v>1902</v>
      </c>
      <c r="I18" s="76">
        <v>1902</v>
      </c>
      <c r="J18" s="76">
        <v>1898</v>
      </c>
      <c r="K18" s="76">
        <v>1898</v>
      </c>
      <c r="L18" s="63">
        <v>1892</v>
      </c>
      <c r="M18" s="76">
        <v>1887</v>
      </c>
      <c r="N18" s="76">
        <v>1886</v>
      </c>
      <c r="O18" s="76">
        <v>1879</v>
      </c>
      <c r="P18" s="76">
        <v>1874</v>
      </c>
      <c r="Q18" s="76">
        <v>1870</v>
      </c>
      <c r="R18" s="76">
        <v>1868</v>
      </c>
      <c r="S18" s="76">
        <v>1868</v>
      </c>
      <c r="T18" s="76">
        <v>1867</v>
      </c>
      <c r="U18" s="76">
        <v>1863</v>
      </c>
      <c r="V18" s="76">
        <v>1862</v>
      </c>
      <c r="W18" s="76">
        <v>1860</v>
      </c>
      <c r="X18" s="76">
        <v>1860</v>
      </c>
      <c r="Y18" s="76">
        <v>1860</v>
      </c>
      <c r="Z18" s="76">
        <v>1860</v>
      </c>
      <c r="AA18" s="63">
        <v>1859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295</v>
      </c>
      <c r="D20" s="76">
        <v>313</v>
      </c>
      <c r="E20" s="76">
        <v>316</v>
      </c>
      <c r="F20" s="76">
        <v>321</v>
      </c>
      <c r="G20" s="76">
        <v>322</v>
      </c>
      <c r="H20" s="76">
        <v>321</v>
      </c>
      <c r="I20" s="76">
        <v>326</v>
      </c>
      <c r="J20" s="76">
        <v>326</v>
      </c>
      <c r="K20" s="76">
        <v>326</v>
      </c>
      <c r="L20" s="63">
        <v>326</v>
      </c>
      <c r="M20" s="76">
        <v>326</v>
      </c>
      <c r="N20" s="76">
        <v>326</v>
      </c>
      <c r="O20" s="76">
        <v>326</v>
      </c>
      <c r="P20" s="76">
        <v>326</v>
      </c>
      <c r="Q20" s="76">
        <v>326</v>
      </c>
      <c r="R20" s="76">
        <v>326</v>
      </c>
      <c r="S20" s="76">
        <v>326</v>
      </c>
      <c r="T20" s="76">
        <v>326</v>
      </c>
      <c r="U20" s="76">
        <v>326</v>
      </c>
      <c r="V20" s="76">
        <v>326</v>
      </c>
      <c r="W20" s="76">
        <v>326</v>
      </c>
      <c r="X20" s="76">
        <v>326</v>
      </c>
      <c r="Y20" s="76">
        <v>326</v>
      </c>
      <c r="Z20" s="76">
        <v>326</v>
      </c>
      <c r="AA20" s="63">
        <v>326</v>
      </c>
    </row>
    <row r="21" spans="1:27" ht="12.75" customHeight="1" x14ac:dyDescent="0.3">
      <c r="A21" s="81" t="s">
        <v>84</v>
      </c>
      <c r="B21" s="81"/>
      <c r="C21" s="76">
        <v>462</v>
      </c>
      <c r="D21" s="76">
        <v>456</v>
      </c>
      <c r="E21" s="76">
        <v>449</v>
      </c>
      <c r="F21" s="76">
        <v>452</v>
      </c>
      <c r="G21" s="76">
        <v>454</v>
      </c>
      <c r="H21" s="76">
        <v>450</v>
      </c>
      <c r="I21" s="76">
        <v>447</v>
      </c>
      <c r="J21" s="76">
        <v>447</v>
      </c>
      <c r="K21" s="76">
        <v>444</v>
      </c>
      <c r="L21" s="63">
        <v>446</v>
      </c>
      <c r="M21" s="76">
        <v>446</v>
      </c>
      <c r="N21" s="76">
        <v>440</v>
      </c>
      <c r="O21" s="76">
        <v>442</v>
      </c>
      <c r="P21" s="76">
        <v>442</v>
      </c>
      <c r="Q21" s="76">
        <v>441</v>
      </c>
      <c r="R21" s="76">
        <v>436</v>
      </c>
      <c r="S21" s="76">
        <v>438</v>
      </c>
      <c r="T21" s="76">
        <v>435</v>
      </c>
      <c r="U21" s="76">
        <v>433</v>
      </c>
      <c r="V21" s="76">
        <v>430</v>
      </c>
      <c r="W21" s="76">
        <v>423</v>
      </c>
      <c r="X21" s="76">
        <v>428</v>
      </c>
      <c r="Y21" s="76">
        <v>422</v>
      </c>
      <c r="Z21" s="76">
        <v>420</v>
      </c>
      <c r="AA21" s="63">
        <v>419</v>
      </c>
    </row>
    <row r="22" spans="1:27" ht="12.75" customHeight="1" x14ac:dyDescent="0.3">
      <c r="A22" s="6" t="s">
        <v>98</v>
      </c>
      <c r="B22" s="6"/>
      <c r="C22" s="76">
        <v>1776</v>
      </c>
      <c r="D22" s="76">
        <v>1734</v>
      </c>
      <c r="E22" s="76">
        <v>1723</v>
      </c>
      <c r="F22" s="76">
        <v>1718</v>
      </c>
      <c r="G22" s="76">
        <v>1718</v>
      </c>
      <c r="H22" s="76">
        <v>1692</v>
      </c>
      <c r="I22" s="76">
        <v>1693</v>
      </c>
      <c r="J22" s="76">
        <v>1691</v>
      </c>
      <c r="K22" s="76">
        <v>1691</v>
      </c>
      <c r="L22" s="63">
        <v>1690</v>
      </c>
      <c r="M22" s="76">
        <v>1684</v>
      </c>
      <c r="N22" s="76">
        <v>1677</v>
      </c>
      <c r="O22" s="76">
        <v>1671</v>
      </c>
      <c r="P22" s="76">
        <v>1667</v>
      </c>
      <c r="Q22" s="76">
        <v>1665</v>
      </c>
      <c r="R22" s="76">
        <v>1660</v>
      </c>
      <c r="S22" s="76">
        <v>1649</v>
      </c>
      <c r="T22" s="76">
        <v>1641</v>
      </c>
      <c r="U22" s="76">
        <v>1639</v>
      </c>
      <c r="V22" s="76">
        <v>1635</v>
      </c>
      <c r="W22" s="76">
        <v>1629</v>
      </c>
      <c r="X22" s="76">
        <v>1627</v>
      </c>
      <c r="Y22" s="76">
        <v>1625</v>
      </c>
      <c r="Z22" s="76">
        <v>1623</v>
      </c>
      <c r="AA22" s="63">
        <v>1620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55</v>
      </c>
      <c r="D24" s="76">
        <f t="shared" ref="D24:AA26" si="1">D16-D20</f>
        <v>3</v>
      </c>
      <c r="E24" s="76">
        <f t="shared" si="1"/>
        <v>-17</v>
      </c>
      <c r="F24" s="76">
        <f t="shared" si="1"/>
        <v>-50</v>
      </c>
      <c r="G24" s="76">
        <f t="shared" si="1"/>
        <v>-59</v>
      </c>
      <c r="H24" s="76">
        <f t="shared" si="1"/>
        <v>-79</v>
      </c>
      <c r="I24" s="76">
        <f t="shared" si="1"/>
        <v>-95</v>
      </c>
      <c r="J24" s="76">
        <f t="shared" si="1"/>
        <v>-95</v>
      </c>
      <c r="K24" s="76">
        <f t="shared" si="1"/>
        <v>-95</v>
      </c>
      <c r="L24" s="63">
        <f t="shared" si="1"/>
        <v>-95</v>
      </c>
      <c r="M24" s="76">
        <f t="shared" si="1"/>
        <v>-95</v>
      </c>
      <c r="N24" s="76">
        <f t="shared" si="1"/>
        <v>-95</v>
      </c>
      <c r="O24" s="76">
        <f t="shared" si="1"/>
        <v>-95</v>
      </c>
      <c r="P24" s="76">
        <f t="shared" si="1"/>
        <v>-95</v>
      </c>
      <c r="Q24" s="76">
        <f t="shared" si="1"/>
        <v>-95</v>
      </c>
      <c r="R24" s="76">
        <f t="shared" si="1"/>
        <v>-95</v>
      </c>
      <c r="S24" s="76">
        <f t="shared" si="1"/>
        <v>-95</v>
      </c>
      <c r="T24" s="76">
        <f t="shared" si="1"/>
        <v>-95</v>
      </c>
      <c r="U24" s="76">
        <f t="shared" si="1"/>
        <v>-95</v>
      </c>
      <c r="V24" s="76">
        <f t="shared" si="1"/>
        <v>-95</v>
      </c>
      <c r="W24" s="76">
        <f t="shared" si="1"/>
        <v>-95</v>
      </c>
      <c r="X24" s="76">
        <f t="shared" si="1"/>
        <v>-95</v>
      </c>
      <c r="Y24" s="76">
        <f t="shared" si="1"/>
        <v>-95</v>
      </c>
      <c r="Z24" s="76">
        <f t="shared" si="1"/>
        <v>-95</v>
      </c>
      <c r="AA24" s="63">
        <f t="shared" si="1"/>
        <v>-95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169</v>
      </c>
      <c r="D25" s="76">
        <f t="shared" si="2"/>
        <v>173</v>
      </c>
      <c r="E25" s="76">
        <f t="shared" si="2"/>
        <v>181</v>
      </c>
      <c r="F25" s="76">
        <f t="shared" si="2"/>
        <v>177</v>
      </c>
      <c r="G25" s="76">
        <f t="shared" si="2"/>
        <v>183</v>
      </c>
      <c r="H25" s="76">
        <f t="shared" si="2"/>
        <v>181</v>
      </c>
      <c r="I25" s="76">
        <f t="shared" si="2"/>
        <v>179</v>
      </c>
      <c r="J25" s="76">
        <f t="shared" si="2"/>
        <v>180</v>
      </c>
      <c r="K25" s="76">
        <f t="shared" si="2"/>
        <v>187</v>
      </c>
      <c r="L25" s="63">
        <f t="shared" si="2"/>
        <v>188</v>
      </c>
      <c r="M25" s="76">
        <f t="shared" si="2"/>
        <v>188</v>
      </c>
      <c r="N25" s="76">
        <f t="shared" si="2"/>
        <v>187</v>
      </c>
      <c r="O25" s="76">
        <f t="shared" si="2"/>
        <v>189</v>
      </c>
      <c r="P25" s="76">
        <f t="shared" si="2"/>
        <v>192</v>
      </c>
      <c r="Q25" s="76">
        <f t="shared" si="2"/>
        <v>195</v>
      </c>
      <c r="R25" s="76">
        <f t="shared" si="2"/>
        <v>200</v>
      </c>
      <c r="S25" s="76">
        <f t="shared" si="1"/>
        <v>199</v>
      </c>
      <c r="T25" s="76">
        <f t="shared" si="1"/>
        <v>200</v>
      </c>
      <c r="U25" s="76">
        <f t="shared" si="1"/>
        <v>207</v>
      </c>
      <c r="V25" s="76">
        <f t="shared" si="1"/>
        <v>202</v>
      </c>
      <c r="W25" s="76">
        <f t="shared" si="1"/>
        <v>209</v>
      </c>
      <c r="X25" s="76">
        <f t="shared" si="1"/>
        <v>209</v>
      </c>
      <c r="Y25" s="76">
        <f t="shared" si="1"/>
        <v>215</v>
      </c>
      <c r="Z25" s="76">
        <f t="shared" si="1"/>
        <v>217</v>
      </c>
      <c r="AA25" s="63">
        <f t="shared" si="1"/>
        <v>213</v>
      </c>
    </row>
    <row r="26" spans="1:27" ht="12.75" customHeight="1" x14ac:dyDescent="0.3">
      <c r="A26" s="6" t="s">
        <v>82</v>
      </c>
      <c r="B26" s="6"/>
      <c r="C26" s="76">
        <f t="shared" si="2"/>
        <v>168</v>
      </c>
      <c r="D26" s="76">
        <f t="shared" si="1"/>
        <v>209</v>
      </c>
      <c r="E26" s="76">
        <f t="shared" si="1"/>
        <v>184</v>
      </c>
      <c r="F26" s="76">
        <f t="shared" si="1"/>
        <v>185</v>
      </c>
      <c r="G26" s="76">
        <f t="shared" si="1"/>
        <v>199</v>
      </c>
      <c r="H26" s="76">
        <f t="shared" si="1"/>
        <v>210</v>
      </c>
      <c r="I26" s="76">
        <f t="shared" si="1"/>
        <v>209</v>
      </c>
      <c r="J26" s="76">
        <f t="shared" si="1"/>
        <v>207</v>
      </c>
      <c r="K26" s="76">
        <f t="shared" si="1"/>
        <v>207</v>
      </c>
      <c r="L26" s="63">
        <f t="shared" si="1"/>
        <v>202</v>
      </c>
      <c r="M26" s="76">
        <f t="shared" si="1"/>
        <v>203</v>
      </c>
      <c r="N26" s="76">
        <f t="shared" si="1"/>
        <v>209</v>
      </c>
      <c r="O26" s="76">
        <f t="shared" si="1"/>
        <v>208</v>
      </c>
      <c r="P26" s="76">
        <f t="shared" si="1"/>
        <v>207</v>
      </c>
      <c r="Q26" s="76">
        <f t="shared" si="1"/>
        <v>205</v>
      </c>
      <c r="R26" s="76">
        <f t="shared" si="1"/>
        <v>208</v>
      </c>
      <c r="S26" s="76">
        <f t="shared" si="1"/>
        <v>219</v>
      </c>
      <c r="T26" s="76">
        <f t="shared" si="1"/>
        <v>226</v>
      </c>
      <c r="U26" s="76">
        <f t="shared" si="1"/>
        <v>224</v>
      </c>
      <c r="V26" s="76">
        <f t="shared" si="1"/>
        <v>227</v>
      </c>
      <c r="W26" s="76">
        <f t="shared" si="1"/>
        <v>231</v>
      </c>
      <c r="X26" s="76">
        <f t="shared" si="1"/>
        <v>233</v>
      </c>
      <c r="Y26" s="76">
        <f t="shared" si="1"/>
        <v>235</v>
      </c>
      <c r="Z26" s="76">
        <f t="shared" si="1"/>
        <v>237</v>
      </c>
      <c r="AA26" s="63">
        <f t="shared" si="1"/>
        <v>239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392</v>
      </c>
      <c r="D28" s="76">
        <f t="shared" ref="D28:AA28" si="3">SUM(D24:D26)</f>
        <v>385</v>
      </c>
      <c r="E28" s="76">
        <f t="shared" si="3"/>
        <v>348</v>
      </c>
      <c r="F28" s="76">
        <f t="shared" si="3"/>
        <v>312</v>
      </c>
      <c r="G28" s="76">
        <f t="shared" si="3"/>
        <v>323</v>
      </c>
      <c r="H28" s="76">
        <f t="shared" si="3"/>
        <v>312</v>
      </c>
      <c r="I28" s="76">
        <f t="shared" si="3"/>
        <v>293</v>
      </c>
      <c r="J28" s="76">
        <f t="shared" si="3"/>
        <v>292</v>
      </c>
      <c r="K28" s="76">
        <f t="shared" si="3"/>
        <v>299</v>
      </c>
      <c r="L28" s="63">
        <f t="shared" si="3"/>
        <v>295</v>
      </c>
      <c r="M28" s="76">
        <f t="shared" si="3"/>
        <v>296</v>
      </c>
      <c r="N28" s="76">
        <f t="shared" si="3"/>
        <v>301</v>
      </c>
      <c r="O28" s="76">
        <f t="shared" si="3"/>
        <v>302</v>
      </c>
      <c r="P28" s="76">
        <f t="shared" si="3"/>
        <v>304</v>
      </c>
      <c r="Q28" s="76">
        <f t="shared" si="3"/>
        <v>305</v>
      </c>
      <c r="R28" s="76">
        <f t="shared" si="3"/>
        <v>313</v>
      </c>
      <c r="S28" s="76">
        <f t="shared" si="3"/>
        <v>323</v>
      </c>
      <c r="T28" s="76">
        <f t="shared" si="3"/>
        <v>331</v>
      </c>
      <c r="U28" s="76">
        <f t="shared" si="3"/>
        <v>336</v>
      </c>
      <c r="V28" s="76">
        <f t="shared" si="3"/>
        <v>334</v>
      </c>
      <c r="W28" s="76">
        <f t="shared" si="3"/>
        <v>345</v>
      </c>
      <c r="X28" s="76">
        <f t="shared" si="3"/>
        <v>347</v>
      </c>
      <c r="Y28" s="76">
        <f t="shared" si="3"/>
        <v>355</v>
      </c>
      <c r="Z28" s="76">
        <f t="shared" si="3"/>
        <v>359</v>
      </c>
      <c r="AA28" s="63">
        <f t="shared" si="3"/>
        <v>357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-9</v>
      </c>
      <c r="D30" s="76">
        <v>-5</v>
      </c>
      <c r="E30" s="76">
        <v>-11</v>
      </c>
      <c r="F30" s="76">
        <v>-10</v>
      </c>
      <c r="G30" s="76">
        <v>-13</v>
      </c>
      <c r="H30" s="76">
        <v>-15</v>
      </c>
      <c r="I30" s="76">
        <v>-16</v>
      </c>
      <c r="J30" s="76">
        <v>-17</v>
      </c>
      <c r="K30" s="76">
        <v>-16</v>
      </c>
      <c r="L30" s="63">
        <v>-22</v>
      </c>
      <c r="M30" s="76">
        <v>-21</v>
      </c>
      <c r="N30" s="76">
        <v>-23</v>
      </c>
      <c r="O30" s="76">
        <v>-25</v>
      </c>
      <c r="P30" s="76">
        <v>-25</v>
      </c>
      <c r="Q30" s="76">
        <v>-29</v>
      </c>
      <c r="R30" s="76">
        <v>-30</v>
      </c>
      <c r="S30" s="76">
        <v>-32</v>
      </c>
      <c r="T30" s="76">
        <v>-31</v>
      </c>
      <c r="U30" s="76">
        <v>-38</v>
      </c>
      <c r="V30" s="76">
        <v>-33</v>
      </c>
      <c r="W30" s="76">
        <v>-31</v>
      </c>
      <c r="X30" s="76">
        <v>-36</v>
      </c>
      <c r="Y30" s="76">
        <v>-35</v>
      </c>
      <c r="Z30" s="76">
        <v>-36</v>
      </c>
      <c r="AA30" s="63">
        <v>-37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242</v>
      </c>
      <c r="D32" s="76">
        <f t="shared" ref="D32:AA32" si="4">D30+D28+D14</f>
        <v>200</v>
      </c>
      <c r="E32" s="76">
        <f t="shared" si="4"/>
        <v>141</v>
      </c>
      <c r="F32" s="76">
        <f t="shared" si="4"/>
        <v>77</v>
      </c>
      <c r="G32" s="76">
        <f t="shared" si="4"/>
        <v>91</v>
      </c>
      <c r="H32" s="76">
        <f t="shared" si="4"/>
        <v>64</v>
      </c>
      <c r="I32" s="76">
        <f t="shared" si="4"/>
        <v>28</v>
      </c>
      <c r="J32" s="76">
        <f t="shared" si="4"/>
        <v>19</v>
      </c>
      <c r="K32" s="76">
        <f t="shared" si="4"/>
        <v>7</v>
      </c>
      <c r="L32" s="63">
        <f t="shared" si="4"/>
        <v>-12</v>
      </c>
      <c r="M32" s="76">
        <f t="shared" si="4"/>
        <v>-39</v>
      </c>
      <c r="N32" s="76">
        <f t="shared" si="4"/>
        <v>-60</v>
      </c>
      <c r="O32" s="76">
        <f t="shared" si="4"/>
        <v>-56</v>
      </c>
      <c r="P32" s="76">
        <f t="shared" si="4"/>
        <v>-69</v>
      </c>
      <c r="Q32" s="76">
        <f t="shared" si="4"/>
        <v>-76</v>
      </c>
      <c r="R32" s="76">
        <f t="shared" si="4"/>
        <v>-87</v>
      </c>
      <c r="S32" s="76">
        <f t="shared" si="4"/>
        <v>-87</v>
      </c>
      <c r="T32" s="76">
        <f t="shared" si="4"/>
        <v>-97</v>
      </c>
      <c r="U32" s="76">
        <f t="shared" si="4"/>
        <v>-96</v>
      </c>
      <c r="V32" s="76">
        <f t="shared" si="4"/>
        <v>-110</v>
      </c>
      <c r="W32" s="76">
        <f t="shared" si="4"/>
        <v>-95</v>
      </c>
      <c r="X32" s="76">
        <f t="shared" si="4"/>
        <v>-101</v>
      </c>
      <c r="Y32" s="76">
        <f t="shared" si="4"/>
        <v>-92</v>
      </c>
      <c r="Z32" s="76">
        <f t="shared" si="4"/>
        <v>-94</v>
      </c>
      <c r="AA32" s="63">
        <f t="shared" si="4"/>
        <v>-117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74609</v>
      </c>
      <c r="D34" s="76">
        <v>74809</v>
      </c>
      <c r="E34" s="76">
        <v>74950</v>
      </c>
      <c r="F34" s="76">
        <v>75027</v>
      </c>
      <c r="G34" s="76">
        <v>75118</v>
      </c>
      <c r="H34" s="76">
        <v>75182</v>
      </c>
      <c r="I34" s="76">
        <v>75210</v>
      </c>
      <c r="J34" s="76">
        <v>75229</v>
      </c>
      <c r="K34" s="76">
        <v>75236</v>
      </c>
      <c r="L34" s="63">
        <v>75224</v>
      </c>
      <c r="M34" s="76">
        <v>75185</v>
      </c>
      <c r="N34" s="76">
        <v>75125</v>
      </c>
      <c r="O34" s="76">
        <v>75069</v>
      </c>
      <c r="P34" s="76">
        <v>75000</v>
      </c>
      <c r="Q34" s="76">
        <v>74924</v>
      </c>
      <c r="R34" s="76">
        <v>74837</v>
      </c>
      <c r="S34" s="76">
        <v>74750</v>
      </c>
      <c r="T34" s="76">
        <v>74653</v>
      </c>
      <c r="U34" s="76">
        <v>74557</v>
      </c>
      <c r="V34" s="76">
        <v>74447</v>
      </c>
      <c r="W34" s="76">
        <v>74352</v>
      </c>
      <c r="X34" s="76">
        <v>74251</v>
      </c>
      <c r="Y34" s="76">
        <v>74159</v>
      </c>
      <c r="Z34" s="76">
        <v>74065</v>
      </c>
      <c r="AA34" s="63">
        <v>73948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3.2541315368375756E-3</v>
      </c>
      <c r="D36" s="38">
        <f t="shared" si="5"/>
        <v>2.6806417456339045E-3</v>
      </c>
      <c r="E36" s="38">
        <f t="shared" si="5"/>
        <v>1.8847999572243982E-3</v>
      </c>
      <c r="F36" s="38">
        <f t="shared" si="5"/>
        <v>1.0273515677118078E-3</v>
      </c>
      <c r="G36" s="38">
        <f t="shared" si="5"/>
        <v>1.2128966905247444E-3</v>
      </c>
      <c r="H36" s="38">
        <f t="shared" si="5"/>
        <v>8.5199286455975927E-4</v>
      </c>
      <c r="I36" s="38">
        <f t="shared" si="5"/>
        <v>3.7242957090793011E-4</v>
      </c>
      <c r="J36" s="38">
        <f t="shared" si="5"/>
        <v>2.5262598058768779E-4</v>
      </c>
      <c r="K36" s="38">
        <f t="shared" si="5"/>
        <v>9.3049223038987625E-5</v>
      </c>
      <c r="L36" s="39">
        <f t="shared" si="5"/>
        <v>-1.5949811260566749E-4</v>
      </c>
      <c r="M36" s="38">
        <f t="shared" si="5"/>
        <v>-5.1845155801339999E-4</v>
      </c>
      <c r="N36" s="38">
        <f t="shared" si="5"/>
        <v>-7.980315222451287E-4</v>
      </c>
      <c r="O36" s="38">
        <f t="shared" si="5"/>
        <v>-7.4542429284525787E-4</v>
      </c>
      <c r="P36" s="38">
        <f t="shared" si="5"/>
        <v>-9.1915437797226551E-4</v>
      </c>
      <c r="Q36" s="38">
        <f t="shared" si="5"/>
        <v>-1.0133333333333333E-3</v>
      </c>
      <c r="R36" s="38">
        <f t="shared" si="5"/>
        <v>-1.1611766590144681E-3</v>
      </c>
      <c r="S36" s="38">
        <f t="shared" si="5"/>
        <v>-1.1625265577187756E-3</v>
      </c>
      <c r="T36" s="38">
        <f t="shared" si="5"/>
        <v>-1.2976588628762541E-3</v>
      </c>
      <c r="U36" s="38">
        <f t="shared" si="5"/>
        <v>-1.2859496604289177E-3</v>
      </c>
      <c r="V36" s="38">
        <f t="shared" si="5"/>
        <v>-1.475381251928055E-3</v>
      </c>
      <c r="W36" s="38">
        <f t="shared" si="5"/>
        <v>-1.2760755974048652E-3</v>
      </c>
      <c r="X36" s="38">
        <f t="shared" si="5"/>
        <v>-1.3584032709274801E-3</v>
      </c>
      <c r="Y36" s="38">
        <f t="shared" si="5"/>
        <v>-1.2390405516424022E-3</v>
      </c>
      <c r="Z36" s="38">
        <f t="shared" si="5"/>
        <v>-1.2675467576423629E-3</v>
      </c>
      <c r="AA36" s="39">
        <f t="shared" si="5"/>
        <v>-1.5796935124552758E-3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3.2541315368375756E-3</v>
      </c>
      <c r="D37" s="75">
        <f t="shared" si="6"/>
        <v>5.9434964433149112E-3</v>
      </c>
      <c r="E37" s="75">
        <f t="shared" si="6"/>
        <v>7.8394987023814328E-3</v>
      </c>
      <c r="F37" s="75">
        <f t="shared" si="6"/>
        <v>8.8749041913752068E-3</v>
      </c>
      <c r="G37" s="75">
        <f t="shared" si="6"/>
        <v>1.0098565223822395E-2</v>
      </c>
      <c r="H37" s="75">
        <f t="shared" si="6"/>
        <v>1.0959161993895142E-2</v>
      </c>
      <c r="I37" s="75">
        <f t="shared" si="6"/>
        <v>1.1335673080801969E-2</v>
      </c>
      <c r="J37" s="75">
        <f t="shared" si="6"/>
        <v>1.1591162746917315E-2</v>
      </c>
      <c r="K37" s="75">
        <f t="shared" si="6"/>
        <v>1.1685290518644023E-2</v>
      </c>
      <c r="L37" s="77">
        <f t="shared" si="6"/>
        <v>1.1523928624255383E-2</v>
      </c>
      <c r="M37" s="75">
        <f t="shared" si="6"/>
        <v>1.0999502467492301E-2</v>
      </c>
      <c r="N37" s="75">
        <f t="shared" si="6"/>
        <v>1.0192692995549101E-2</v>
      </c>
      <c r="O37" s="75">
        <f t="shared" si="6"/>
        <v>9.4396708217354477E-3</v>
      </c>
      <c r="P37" s="75">
        <f t="shared" si="6"/>
        <v>8.5118399290007671E-3</v>
      </c>
      <c r="Q37" s="75">
        <f t="shared" si="6"/>
        <v>7.4898812645393794E-3</v>
      </c>
      <c r="R37" s="75">
        <f t="shared" si="6"/>
        <v>6.3200075302217379E-3</v>
      </c>
      <c r="S37" s="75">
        <f t="shared" si="6"/>
        <v>5.1501337959040973E-3</v>
      </c>
      <c r="T37" s="75">
        <f t="shared" si="6"/>
        <v>3.8457918162625895E-3</v>
      </c>
      <c r="U37" s="75">
        <f t="shared" si="6"/>
        <v>2.5548966611534684E-3</v>
      </c>
      <c r="V37" s="75">
        <f t="shared" si="6"/>
        <v>1.0757459625909342E-3</v>
      </c>
      <c r="W37" s="75">
        <f t="shared" si="6"/>
        <v>-2.0170236798580014E-4</v>
      </c>
      <c r="X37" s="75">
        <f t="shared" si="6"/>
        <v>-1.5598316457568545E-3</v>
      </c>
      <c r="Y37" s="75">
        <f t="shared" si="6"/>
        <v>-2.7969395027364289E-3</v>
      </c>
      <c r="Z37" s="75">
        <f t="shared" si="6"/>
        <v>-4.0609410087807767E-3</v>
      </c>
      <c r="AA37" s="77">
        <f t="shared" si="6"/>
        <v>-5.6342194790700174E-3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94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0" hidden="1" customHeight="1" x14ac:dyDescent="0.3">
      <c r="A44" s="81" t="s">
        <v>65</v>
      </c>
      <c r="B44" s="81"/>
      <c r="C44" s="13"/>
      <c r="D44" s="13"/>
      <c r="E44" s="13"/>
      <c r="F44" s="13"/>
      <c r="G44" s="13"/>
      <c r="H44" s="13"/>
      <c r="I44" s="13"/>
      <c r="J44" s="13"/>
      <c r="K44" s="13"/>
      <c r="L44" s="62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62"/>
    </row>
    <row r="45" spans="1:27" ht="0" hidden="1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12.75" customHeight="1" x14ac:dyDescent="0.3">
      <c r="A47" s="6" t="s">
        <v>88</v>
      </c>
      <c r="B47" s="25"/>
      <c r="C47" s="11">
        <v>80.985306701430702</v>
      </c>
      <c r="D47" s="11">
        <v>80.687309520049695</v>
      </c>
      <c r="E47" s="11">
        <v>80.768043301292707</v>
      </c>
      <c r="F47" s="11">
        <v>80.792453479708399</v>
      </c>
      <c r="G47" s="11">
        <v>81.361607328645405</v>
      </c>
      <c r="H47" s="11">
        <v>81.537504806704803</v>
      </c>
      <c r="I47" s="11">
        <v>81.694660388452405</v>
      </c>
      <c r="J47" s="11">
        <v>81.965098479729605</v>
      </c>
      <c r="K47" s="11">
        <v>82.160063810076807</v>
      </c>
      <c r="L47" s="64">
        <v>82.429280011113804</v>
      </c>
      <c r="M47" s="11">
        <v>82.251668550466903</v>
      </c>
      <c r="N47" s="11">
        <v>82.269175765842107</v>
      </c>
      <c r="O47" s="11">
        <v>82.652995738509404</v>
      </c>
      <c r="P47" s="11">
        <v>82.919098696245698</v>
      </c>
      <c r="Q47" s="11">
        <v>83.263821455481803</v>
      </c>
      <c r="R47" s="11">
        <v>83.327486790834996</v>
      </c>
      <c r="S47" s="11">
        <v>83.426753254312302</v>
      </c>
      <c r="T47" s="11">
        <v>83.374521225991302</v>
      </c>
      <c r="U47" s="11">
        <v>83.687421517339303</v>
      </c>
      <c r="V47" s="11">
        <v>83.634621063754295</v>
      </c>
      <c r="W47" s="11">
        <v>83.847241893340097</v>
      </c>
      <c r="X47" s="11">
        <v>83.953832748918302</v>
      </c>
      <c r="Y47" s="11">
        <v>84.235494663276796</v>
      </c>
      <c r="Z47" s="11">
        <v>84.216512508597901</v>
      </c>
      <c r="AA47" s="64">
        <v>84.214221340103805</v>
      </c>
    </row>
    <row r="48" spans="1:27" ht="0" hidden="1" customHeight="1" x14ac:dyDescent="0.3">
      <c r="A48" s="6"/>
      <c r="B48" s="25"/>
      <c r="C48" s="11"/>
      <c r="D48" s="11"/>
      <c r="E48" s="11"/>
      <c r="F48" s="11"/>
      <c r="G48" s="11"/>
      <c r="H48" s="11"/>
      <c r="I48" s="11"/>
      <c r="J48" s="11"/>
      <c r="K48" s="11"/>
      <c r="L48" s="64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64"/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11692</v>
      </c>
      <c r="C57" s="76">
        <v>11664</v>
      </c>
      <c r="D57" s="76">
        <v>11593</v>
      </c>
      <c r="E57" s="76">
        <v>11603</v>
      </c>
      <c r="F57" s="76">
        <v>11488</v>
      </c>
      <c r="G57" s="76">
        <v>11359</v>
      </c>
      <c r="H57" s="76">
        <v>11176</v>
      </c>
      <c r="I57" s="76">
        <v>11017</v>
      </c>
      <c r="J57" s="76">
        <v>10825</v>
      </c>
      <c r="K57" s="76">
        <v>10655</v>
      </c>
      <c r="L57" s="63">
        <v>10513</v>
      </c>
      <c r="M57" s="76">
        <v>10329</v>
      </c>
      <c r="N57" s="76">
        <v>10131</v>
      </c>
      <c r="O57" s="76">
        <v>9993</v>
      </c>
      <c r="P57" s="76">
        <v>9901</v>
      </c>
      <c r="Q57" s="76">
        <v>9815</v>
      </c>
      <c r="R57" s="76">
        <v>9752</v>
      </c>
      <c r="S57" s="76">
        <v>9687</v>
      </c>
      <c r="T57" s="76">
        <v>9624</v>
      </c>
      <c r="U57" s="76">
        <v>9569</v>
      </c>
      <c r="V57" s="76">
        <v>9515</v>
      </c>
      <c r="W57" s="76">
        <v>9467</v>
      </c>
      <c r="X57" s="76">
        <v>9426</v>
      </c>
      <c r="Y57" s="76">
        <v>9391</v>
      </c>
      <c r="Z57" s="76">
        <v>9370</v>
      </c>
      <c r="AA57" s="63">
        <v>9347</v>
      </c>
    </row>
    <row r="58" spans="1:27" ht="12.75" customHeight="1" x14ac:dyDescent="0.3">
      <c r="A58" s="13" t="s">
        <v>68</v>
      </c>
      <c r="B58" s="76">
        <v>12728</v>
      </c>
      <c r="C58" s="76">
        <v>12689</v>
      </c>
      <c r="D58" s="76">
        <v>12658</v>
      </c>
      <c r="E58" s="76">
        <v>12337</v>
      </c>
      <c r="F58" s="76">
        <v>12149</v>
      </c>
      <c r="G58" s="76">
        <v>12000</v>
      </c>
      <c r="H58" s="76">
        <v>11899</v>
      </c>
      <c r="I58" s="76">
        <v>11855</v>
      </c>
      <c r="J58" s="76">
        <v>11828</v>
      </c>
      <c r="K58" s="76">
        <v>11770</v>
      </c>
      <c r="L58" s="63">
        <v>11666</v>
      </c>
      <c r="M58" s="76">
        <v>11619</v>
      </c>
      <c r="N58" s="76">
        <v>11609</v>
      </c>
      <c r="O58" s="76">
        <v>11575</v>
      </c>
      <c r="P58" s="76">
        <v>11535</v>
      </c>
      <c r="Q58" s="76">
        <v>11472</v>
      </c>
      <c r="R58" s="76">
        <v>11395</v>
      </c>
      <c r="S58" s="76">
        <v>11299</v>
      </c>
      <c r="T58" s="76">
        <v>11267</v>
      </c>
      <c r="U58" s="76">
        <v>11161</v>
      </c>
      <c r="V58" s="76">
        <v>11040</v>
      </c>
      <c r="W58" s="76">
        <v>10902</v>
      </c>
      <c r="X58" s="76">
        <v>10777</v>
      </c>
      <c r="Y58" s="76">
        <v>10625</v>
      </c>
      <c r="Z58" s="76">
        <v>10482</v>
      </c>
      <c r="AA58" s="63">
        <v>10360</v>
      </c>
    </row>
    <row r="59" spans="1:27" ht="12.75" customHeight="1" x14ac:dyDescent="0.3">
      <c r="A59" s="13" t="s">
        <v>69</v>
      </c>
      <c r="B59" s="76">
        <v>12536</v>
      </c>
      <c r="C59" s="76">
        <v>12589</v>
      </c>
      <c r="D59" s="76">
        <v>12699</v>
      </c>
      <c r="E59" s="76">
        <v>12931</v>
      </c>
      <c r="F59" s="76">
        <v>13140</v>
      </c>
      <c r="G59" s="76">
        <v>13320</v>
      </c>
      <c r="H59" s="76">
        <v>13395</v>
      </c>
      <c r="I59" s="76">
        <v>13402</v>
      </c>
      <c r="J59" s="76">
        <v>13357</v>
      </c>
      <c r="K59" s="76">
        <v>13388</v>
      </c>
      <c r="L59" s="63">
        <v>13397</v>
      </c>
      <c r="M59" s="76">
        <v>13357</v>
      </c>
      <c r="N59" s="76">
        <v>13358</v>
      </c>
      <c r="O59" s="76">
        <v>13280</v>
      </c>
      <c r="P59" s="76">
        <v>13173</v>
      </c>
      <c r="Q59" s="76">
        <v>13033</v>
      </c>
      <c r="R59" s="76">
        <v>12942</v>
      </c>
      <c r="S59" s="76">
        <v>12862</v>
      </c>
      <c r="T59" s="76">
        <v>12594</v>
      </c>
      <c r="U59" s="76">
        <v>12416</v>
      </c>
      <c r="V59" s="76">
        <v>12284</v>
      </c>
      <c r="W59" s="76">
        <v>12195</v>
      </c>
      <c r="X59" s="76">
        <v>12155</v>
      </c>
      <c r="Y59" s="76">
        <v>12130</v>
      </c>
      <c r="Z59" s="76">
        <v>12078</v>
      </c>
      <c r="AA59" s="63">
        <v>11992</v>
      </c>
    </row>
    <row r="60" spans="1:27" ht="12.75" customHeight="1" x14ac:dyDescent="0.3">
      <c r="A60" s="13" t="s">
        <v>70</v>
      </c>
      <c r="B60" s="76">
        <v>16225</v>
      </c>
      <c r="C60" s="76">
        <v>16031</v>
      </c>
      <c r="D60" s="76">
        <v>15849</v>
      </c>
      <c r="E60" s="76">
        <v>15626</v>
      </c>
      <c r="F60" s="76">
        <v>15383</v>
      </c>
      <c r="G60" s="76">
        <v>15041</v>
      </c>
      <c r="H60" s="76">
        <v>14785</v>
      </c>
      <c r="I60" s="76">
        <v>14491</v>
      </c>
      <c r="J60" s="76">
        <v>14277</v>
      </c>
      <c r="K60" s="76">
        <v>14073</v>
      </c>
      <c r="L60" s="63">
        <v>13924</v>
      </c>
      <c r="M60" s="76">
        <v>13834</v>
      </c>
      <c r="N60" s="76">
        <v>13725</v>
      </c>
      <c r="O60" s="76">
        <v>13655</v>
      </c>
      <c r="P60" s="76">
        <v>13586</v>
      </c>
      <c r="Q60" s="76">
        <v>13676</v>
      </c>
      <c r="R60" s="76">
        <v>13763</v>
      </c>
      <c r="S60" s="76">
        <v>13911</v>
      </c>
      <c r="T60" s="76">
        <v>14145</v>
      </c>
      <c r="U60" s="76">
        <v>14366</v>
      </c>
      <c r="V60" s="76">
        <v>14550</v>
      </c>
      <c r="W60" s="76">
        <v>14619</v>
      </c>
      <c r="X60" s="76">
        <v>14640</v>
      </c>
      <c r="Y60" s="76">
        <v>14623</v>
      </c>
      <c r="Z60" s="76">
        <v>14668</v>
      </c>
      <c r="AA60" s="63">
        <v>14701</v>
      </c>
    </row>
    <row r="61" spans="1:27" ht="12.75" customHeight="1" x14ac:dyDescent="0.3">
      <c r="A61" s="13" t="s">
        <v>71</v>
      </c>
      <c r="B61" s="76">
        <v>14236</v>
      </c>
      <c r="C61" s="76">
        <v>14416</v>
      </c>
      <c r="D61" s="76">
        <v>14601</v>
      </c>
      <c r="E61" s="76">
        <v>14779</v>
      </c>
      <c r="F61" s="76">
        <v>14756</v>
      </c>
      <c r="G61" s="76">
        <v>14937</v>
      </c>
      <c r="H61" s="76">
        <v>15177</v>
      </c>
      <c r="I61" s="76">
        <v>15435</v>
      </c>
      <c r="J61" s="76">
        <v>15714</v>
      </c>
      <c r="K61" s="76">
        <v>15908</v>
      </c>
      <c r="L61" s="63">
        <v>15987</v>
      </c>
      <c r="M61" s="76">
        <v>16111</v>
      </c>
      <c r="N61" s="76">
        <v>16184</v>
      </c>
      <c r="O61" s="76">
        <v>16252</v>
      </c>
      <c r="P61" s="76">
        <v>16294</v>
      </c>
      <c r="Q61" s="76">
        <v>16153</v>
      </c>
      <c r="R61" s="76">
        <v>15982</v>
      </c>
      <c r="S61" s="76">
        <v>15795</v>
      </c>
      <c r="T61" s="76">
        <v>15577</v>
      </c>
      <c r="U61" s="76">
        <v>15343</v>
      </c>
      <c r="V61" s="76">
        <v>15030</v>
      </c>
      <c r="W61" s="76">
        <v>14808</v>
      </c>
      <c r="X61" s="76">
        <v>14566</v>
      </c>
      <c r="Y61" s="76">
        <v>14389</v>
      </c>
      <c r="Z61" s="76">
        <v>14226</v>
      </c>
      <c r="AA61" s="63">
        <v>14115</v>
      </c>
    </row>
    <row r="62" spans="1:27" ht="12.75" customHeight="1" x14ac:dyDescent="0.3">
      <c r="A62" s="13" t="s">
        <v>72</v>
      </c>
      <c r="B62" s="76">
        <v>6950</v>
      </c>
      <c r="C62" s="76">
        <v>7220</v>
      </c>
      <c r="D62" s="76">
        <v>7409</v>
      </c>
      <c r="E62" s="76">
        <v>7674</v>
      </c>
      <c r="F62" s="76">
        <v>8111</v>
      </c>
      <c r="G62" s="76">
        <v>8461</v>
      </c>
      <c r="H62" s="76">
        <v>8750</v>
      </c>
      <c r="I62" s="76">
        <v>9010</v>
      </c>
      <c r="J62" s="76">
        <v>9228</v>
      </c>
      <c r="K62" s="76">
        <v>9442</v>
      </c>
      <c r="L62" s="63">
        <v>9737</v>
      </c>
      <c r="M62" s="76">
        <v>9935</v>
      </c>
      <c r="N62" s="76">
        <v>10118</v>
      </c>
      <c r="O62" s="76">
        <v>10314</v>
      </c>
      <c r="P62" s="76">
        <v>10511</v>
      </c>
      <c r="Q62" s="76">
        <v>10775</v>
      </c>
      <c r="R62" s="76">
        <v>11003</v>
      </c>
      <c r="S62" s="76">
        <v>11196</v>
      </c>
      <c r="T62" s="76">
        <v>11446</v>
      </c>
      <c r="U62" s="76">
        <v>11702</v>
      </c>
      <c r="V62" s="76">
        <v>12028</v>
      </c>
      <c r="W62" s="76">
        <v>12361</v>
      </c>
      <c r="X62" s="76">
        <v>12687</v>
      </c>
      <c r="Y62" s="76">
        <v>13001</v>
      </c>
      <c r="Z62" s="76">
        <v>13241</v>
      </c>
      <c r="AA62" s="63">
        <v>13433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74367</v>
      </c>
      <c r="C64" s="76">
        <f t="shared" ref="C64:AA64" si="7">SUM(C57:C62)</f>
        <v>74609</v>
      </c>
      <c r="D64" s="76">
        <f t="shared" si="7"/>
        <v>74809</v>
      </c>
      <c r="E64" s="76">
        <f t="shared" si="7"/>
        <v>74950</v>
      </c>
      <c r="F64" s="76">
        <f t="shared" si="7"/>
        <v>75027</v>
      </c>
      <c r="G64" s="76">
        <f t="shared" si="7"/>
        <v>75118</v>
      </c>
      <c r="H64" s="76">
        <f t="shared" si="7"/>
        <v>75182</v>
      </c>
      <c r="I64" s="76">
        <f t="shared" si="7"/>
        <v>75210</v>
      </c>
      <c r="J64" s="76">
        <f t="shared" si="7"/>
        <v>75229</v>
      </c>
      <c r="K64" s="76">
        <f t="shared" si="7"/>
        <v>75236</v>
      </c>
      <c r="L64" s="63">
        <f t="shared" si="7"/>
        <v>75224</v>
      </c>
      <c r="M64" s="76">
        <f t="shared" si="7"/>
        <v>75185</v>
      </c>
      <c r="N64" s="76">
        <f t="shared" si="7"/>
        <v>75125</v>
      </c>
      <c r="O64" s="76">
        <f t="shared" si="7"/>
        <v>75069</v>
      </c>
      <c r="P64" s="76">
        <f t="shared" si="7"/>
        <v>75000</v>
      </c>
      <c r="Q64" s="76">
        <f t="shared" si="7"/>
        <v>74924</v>
      </c>
      <c r="R64" s="76">
        <f t="shared" si="7"/>
        <v>74837</v>
      </c>
      <c r="S64" s="76">
        <f t="shared" si="7"/>
        <v>74750</v>
      </c>
      <c r="T64" s="76">
        <f t="shared" si="7"/>
        <v>74653</v>
      </c>
      <c r="U64" s="76">
        <f t="shared" si="7"/>
        <v>74557</v>
      </c>
      <c r="V64" s="76">
        <f t="shared" si="7"/>
        <v>74447</v>
      </c>
      <c r="W64" s="76">
        <f t="shared" si="7"/>
        <v>74352</v>
      </c>
      <c r="X64" s="76">
        <f t="shared" si="7"/>
        <v>74251</v>
      </c>
      <c r="Y64" s="76">
        <f t="shared" si="7"/>
        <v>74159</v>
      </c>
      <c r="Z64" s="76">
        <f t="shared" si="7"/>
        <v>74065</v>
      </c>
      <c r="AA64" s="63">
        <f t="shared" si="7"/>
        <v>73948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0.15722027243266504</v>
      </c>
      <c r="C67" s="38">
        <f t="shared" ref="C67:AA72" si="8">C57/C$64</f>
        <v>0.15633502660536933</v>
      </c>
      <c r="D67" s="38">
        <f t="shared" si="8"/>
        <v>0.15496798513547835</v>
      </c>
      <c r="E67" s="38">
        <f t="shared" si="8"/>
        <v>0.15480987324883255</v>
      </c>
      <c r="F67" s="38">
        <f t="shared" si="8"/>
        <v>0.15311821077745344</v>
      </c>
      <c r="G67" s="38">
        <f t="shared" si="8"/>
        <v>0.15121542107084854</v>
      </c>
      <c r="H67" s="38">
        <f t="shared" si="8"/>
        <v>0.14865260301667951</v>
      </c>
      <c r="I67" s="38">
        <f t="shared" si="8"/>
        <v>0.14648318042813455</v>
      </c>
      <c r="J67" s="38">
        <f t="shared" si="8"/>
        <v>0.14389397705672013</v>
      </c>
      <c r="K67" s="38">
        <f t="shared" si="8"/>
        <v>0.14162103248444893</v>
      </c>
      <c r="L67" s="39">
        <f t="shared" si="8"/>
        <v>0.13975592895884292</v>
      </c>
      <c r="M67" s="38">
        <f t="shared" si="8"/>
        <v>0.13738112655449891</v>
      </c>
      <c r="N67" s="38">
        <f t="shared" si="8"/>
        <v>0.13485524126455906</v>
      </c>
      <c r="O67" s="38">
        <f t="shared" si="8"/>
        <v>0.13311753187067898</v>
      </c>
      <c r="P67" s="38">
        <f t="shared" si="8"/>
        <v>0.13201333333333334</v>
      </c>
      <c r="Q67" s="38">
        <f t="shared" si="8"/>
        <v>0.13099941273824142</v>
      </c>
      <c r="R67" s="38">
        <f t="shared" si="8"/>
        <v>0.13030987345831607</v>
      </c>
      <c r="S67" s="38">
        <f t="shared" si="8"/>
        <v>0.12959197324414715</v>
      </c>
      <c r="T67" s="38">
        <f t="shared" si="8"/>
        <v>0.12891645345799901</v>
      </c>
      <c r="U67" s="38">
        <f t="shared" si="8"/>
        <v>0.12834475636090509</v>
      </c>
      <c r="V67" s="38">
        <f t="shared" si="8"/>
        <v>0.12780904536112939</v>
      </c>
      <c r="W67" s="38">
        <f t="shared" si="8"/>
        <v>0.12732676995911341</v>
      </c>
      <c r="X67" s="38">
        <f t="shared" si="8"/>
        <v>0.12694778521501393</v>
      </c>
      <c r="Y67" s="38">
        <f t="shared" si="8"/>
        <v>0.12663331490446203</v>
      </c>
      <c r="Z67" s="38">
        <f t="shared" si="8"/>
        <v>0.12651049753594815</v>
      </c>
      <c r="AA67" s="39">
        <f t="shared" si="8"/>
        <v>0.12639963217396008</v>
      </c>
    </row>
    <row r="68" spans="1:27" ht="12.75" customHeight="1" x14ac:dyDescent="0.3">
      <c r="A68" s="13" t="s">
        <v>68</v>
      </c>
      <c r="B68" s="38">
        <f t="shared" ref="B68:Q72" si="9">B58/B$64</f>
        <v>0.17115118264821763</v>
      </c>
      <c r="C68" s="38">
        <f t="shared" si="9"/>
        <v>0.1700733155517431</v>
      </c>
      <c r="D68" s="38">
        <f t="shared" si="9"/>
        <v>0.16920424013153498</v>
      </c>
      <c r="E68" s="38">
        <f t="shared" si="9"/>
        <v>0.16460306871247499</v>
      </c>
      <c r="F68" s="38">
        <f t="shared" si="9"/>
        <v>0.16192837245258374</v>
      </c>
      <c r="G68" s="38">
        <f t="shared" si="9"/>
        <v>0.15974866210495486</v>
      </c>
      <c r="H68" s="38">
        <f t="shared" si="9"/>
        <v>0.15826926657976642</v>
      </c>
      <c r="I68" s="38">
        <f t="shared" si="9"/>
        <v>0.15762531578247574</v>
      </c>
      <c r="J68" s="38">
        <f t="shared" si="9"/>
        <v>0.15722660144359224</v>
      </c>
      <c r="K68" s="38">
        <f t="shared" si="9"/>
        <v>0.1564410654473922</v>
      </c>
      <c r="L68" s="39">
        <f t="shared" si="9"/>
        <v>0.15508348399446986</v>
      </c>
      <c r="M68" s="38">
        <f t="shared" si="9"/>
        <v>0.15453880428276917</v>
      </c>
      <c r="N68" s="38">
        <f t="shared" si="9"/>
        <v>0.15452911813643927</v>
      </c>
      <c r="O68" s="38">
        <f t="shared" si="9"/>
        <v>0.15419147717433296</v>
      </c>
      <c r="P68" s="38">
        <f t="shared" si="9"/>
        <v>0.15379999999999999</v>
      </c>
      <c r="Q68" s="38">
        <f t="shared" si="9"/>
        <v>0.15311515669211467</v>
      </c>
      <c r="R68" s="38">
        <f t="shared" si="8"/>
        <v>0.15226425431270629</v>
      </c>
      <c r="S68" s="38">
        <f t="shared" si="8"/>
        <v>0.15115719063545149</v>
      </c>
      <c r="T68" s="38">
        <f t="shared" si="8"/>
        <v>0.15092494608388143</v>
      </c>
      <c r="U68" s="38">
        <f t="shared" si="8"/>
        <v>0.14969754684335476</v>
      </c>
      <c r="V68" s="38">
        <f t="shared" si="8"/>
        <v>0.14829341679315486</v>
      </c>
      <c r="W68" s="38">
        <f t="shared" si="8"/>
        <v>0.14662685603615236</v>
      </c>
      <c r="X68" s="38">
        <f t="shared" si="8"/>
        <v>0.14514282635924095</v>
      </c>
      <c r="Y68" s="38">
        <f t="shared" si="8"/>
        <v>0.14327323723351179</v>
      </c>
      <c r="Z68" s="38">
        <f t="shared" si="8"/>
        <v>0.14152433673124959</v>
      </c>
      <c r="AA68" s="39">
        <f t="shared" si="8"/>
        <v>0.14009844755774328</v>
      </c>
    </row>
    <row r="69" spans="1:27" ht="12.75" customHeight="1" x14ac:dyDescent="0.3">
      <c r="A69" s="13" t="s">
        <v>69</v>
      </c>
      <c r="B69" s="38">
        <f t="shared" si="9"/>
        <v>0.16856939233799939</v>
      </c>
      <c r="C69" s="38">
        <f t="shared" si="8"/>
        <v>0.16873299467892613</v>
      </c>
      <c r="D69" s="38">
        <f t="shared" si="8"/>
        <v>0.16975230253044421</v>
      </c>
      <c r="E69" s="38">
        <f t="shared" si="8"/>
        <v>0.17252835223482321</v>
      </c>
      <c r="F69" s="38">
        <f t="shared" si="8"/>
        <v>0.17513695069774882</v>
      </c>
      <c r="G69" s="38">
        <f t="shared" si="8"/>
        <v>0.1773210149364999</v>
      </c>
      <c r="H69" s="38">
        <f t="shared" si="8"/>
        <v>0.17816764651113298</v>
      </c>
      <c r="I69" s="38">
        <f t="shared" si="8"/>
        <v>0.17819438904401011</v>
      </c>
      <c r="J69" s="38">
        <f t="shared" si="8"/>
        <v>0.17755121030453683</v>
      </c>
      <c r="K69" s="38">
        <f t="shared" si="8"/>
        <v>0.17794672763038971</v>
      </c>
      <c r="L69" s="39">
        <f t="shared" si="8"/>
        <v>0.17809475699244923</v>
      </c>
      <c r="M69" s="38">
        <f t="shared" si="8"/>
        <v>0.17765511737713641</v>
      </c>
      <c r="N69" s="38">
        <f t="shared" si="8"/>
        <v>0.17781031613976706</v>
      </c>
      <c r="O69" s="38">
        <f t="shared" si="8"/>
        <v>0.17690391506480704</v>
      </c>
      <c r="P69" s="38">
        <f t="shared" si="8"/>
        <v>0.17563999999999999</v>
      </c>
      <c r="Q69" s="38">
        <f t="shared" si="8"/>
        <v>0.17394960226362713</v>
      </c>
      <c r="R69" s="38">
        <f t="shared" si="8"/>
        <v>0.17293584724133784</v>
      </c>
      <c r="S69" s="38">
        <f t="shared" si="8"/>
        <v>0.17206688963210703</v>
      </c>
      <c r="T69" s="38">
        <f t="shared" si="8"/>
        <v>0.16870052107751865</v>
      </c>
      <c r="U69" s="38">
        <f t="shared" si="8"/>
        <v>0.16653030567217028</v>
      </c>
      <c r="V69" s="38">
        <f t="shared" si="8"/>
        <v>0.16500329093180383</v>
      </c>
      <c r="W69" s="38">
        <f t="shared" si="8"/>
        <v>0.16401710781149129</v>
      </c>
      <c r="X69" s="38">
        <f t="shared" si="8"/>
        <v>0.16370149896971084</v>
      </c>
      <c r="Y69" s="38">
        <f t="shared" si="8"/>
        <v>0.16356746989576451</v>
      </c>
      <c r="Z69" s="38">
        <f t="shared" si="8"/>
        <v>0.16307297643961385</v>
      </c>
      <c r="AA69" s="39">
        <f t="shared" si="8"/>
        <v>0.1621680099529399</v>
      </c>
    </row>
    <row r="70" spans="1:27" ht="12.75" customHeight="1" x14ac:dyDescent="0.3">
      <c r="A70" s="13" t="s">
        <v>70</v>
      </c>
      <c r="B70" s="38">
        <f t="shared" si="9"/>
        <v>0.21817472803797383</v>
      </c>
      <c r="C70" s="38">
        <f t="shared" si="8"/>
        <v>0.21486683912128562</v>
      </c>
      <c r="D70" s="38">
        <f t="shared" si="8"/>
        <v>0.21185953561737225</v>
      </c>
      <c r="E70" s="38">
        <f t="shared" si="8"/>
        <v>0.20848565710473649</v>
      </c>
      <c r="F70" s="38">
        <f t="shared" si="8"/>
        <v>0.20503285483892467</v>
      </c>
      <c r="G70" s="38">
        <f t="shared" si="8"/>
        <v>0.20023163556005219</v>
      </c>
      <c r="H70" s="38">
        <f t="shared" si="8"/>
        <v>0.19665611449549095</v>
      </c>
      <c r="I70" s="38">
        <f t="shared" si="8"/>
        <v>0.19267384656295705</v>
      </c>
      <c r="J70" s="38">
        <f t="shared" si="8"/>
        <v>0.18978053676108947</v>
      </c>
      <c r="K70" s="38">
        <f t="shared" si="8"/>
        <v>0.18705141155829655</v>
      </c>
      <c r="L70" s="39">
        <f t="shared" si="8"/>
        <v>0.18510049984047644</v>
      </c>
      <c r="M70" s="38">
        <f t="shared" si="8"/>
        <v>0.18399946797898517</v>
      </c>
      <c r="N70" s="38">
        <f t="shared" si="8"/>
        <v>0.18269550748752081</v>
      </c>
      <c r="O70" s="38">
        <f t="shared" si="8"/>
        <v>0.18189931929291719</v>
      </c>
      <c r="P70" s="38">
        <f t="shared" si="8"/>
        <v>0.18114666666666668</v>
      </c>
      <c r="Q70" s="38">
        <f t="shared" si="8"/>
        <v>0.18253163205381454</v>
      </c>
      <c r="R70" s="38">
        <f t="shared" si="8"/>
        <v>0.18390635648141962</v>
      </c>
      <c r="S70" s="38">
        <f t="shared" si="8"/>
        <v>0.18610033444816054</v>
      </c>
      <c r="T70" s="38">
        <f t="shared" si="8"/>
        <v>0.18947664527882335</v>
      </c>
      <c r="U70" s="38">
        <f t="shared" si="8"/>
        <v>0.19268479150180398</v>
      </c>
      <c r="V70" s="38">
        <f t="shared" si="8"/>
        <v>0.19544105202358725</v>
      </c>
      <c r="W70" s="38">
        <f t="shared" si="8"/>
        <v>0.19661878631375082</v>
      </c>
      <c r="X70" s="38">
        <f t="shared" si="8"/>
        <v>0.19716906169613876</v>
      </c>
      <c r="Y70" s="38">
        <f t="shared" si="8"/>
        <v>0.19718442805323697</v>
      </c>
      <c r="Z70" s="38">
        <f t="shared" si="8"/>
        <v>0.19804226017687165</v>
      </c>
      <c r="AA70" s="39">
        <f t="shared" si="8"/>
        <v>0.19880186076702547</v>
      </c>
    </row>
    <row r="71" spans="1:27" ht="12.75" customHeight="1" x14ac:dyDescent="0.3">
      <c r="A71" s="13" t="s">
        <v>71</v>
      </c>
      <c r="B71" s="38">
        <f t="shared" si="9"/>
        <v>0.19142899404305674</v>
      </c>
      <c r="C71" s="38">
        <f t="shared" si="8"/>
        <v>0.19322065702529184</v>
      </c>
      <c r="D71" s="38">
        <f t="shared" si="8"/>
        <v>0.19517705088959886</v>
      </c>
      <c r="E71" s="38">
        <f t="shared" si="8"/>
        <v>0.19718478985990662</v>
      </c>
      <c r="F71" s="38">
        <f t="shared" si="8"/>
        <v>0.19667586335585857</v>
      </c>
      <c r="G71" s="38">
        <f t="shared" si="8"/>
        <v>0.19884714715514257</v>
      </c>
      <c r="H71" s="38">
        <f t="shared" si="8"/>
        <v>0.20187012848820196</v>
      </c>
      <c r="I71" s="38">
        <f t="shared" si="8"/>
        <v>0.2052253689668927</v>
      </c>
      <c r="J71" s="38">
        <f t="shared" si="8"/>
        <v>0.20888221297637879</v>
      </c>
      <c r="K71" s="38">
        <f t="shared" si="8"/>
        <v>0.21144133127757989</v>
      </c>
      <c r="L71" s="39">
        <f t="shared" si="8"/>
        <v>0.21252525789641605</v>
      </c>
      <c r="M71" s="38">
        <f t="shared" si="8"/>
        <v>0.21428476424818779</v>
      </c>
      <c r="N71" s="38">
        <f t="shared" si="8"/>
        <v>0.21542762063227952</v>
      </c>
      <c r="O71" s="38">
        <f t="shared" si="8"/>
        <v>0.21649415870732261</v>
      </c>
      <c r="P71" s="38">
        <f t="shared" si="8"/>
        <v>0.21725333333333333</v>
      </c>
      <c r="Q71" s="38">
        <f t="shared" si="8"/>
        <v>0.21559179969035289</v>
      </c>
      <c r="R71" s="38">
        <f t="shared" si="8"/>
        <v>0.21355746489036173</v>
      </c>
      <c r="S71" s="38">
        <f t="shared" si="8"/>
        <v>0.21130434782608695</v>
      </c>
      <c r="T71" s="38">
        <f t="shared" si="8"/>
        <v>0.2086587277135547</v>
      </c>
      <c r="U71" s="38">
        <f t="shared" si="8"/>
        <v>0.20578885953029227</v>
      </c>
      <c r="V71" s="38">
        <f t="shared" si="8"/>
        <v>0.2018885918841592</v>
      </c>
      <c r="W71" s="38">
        <f t="shared" si="8"/>
        <v>0.19916074887023885</v>
      </c>
      <c r="X71" s="38">
        <f t="shared" si="8"/>
        <v>0.19617244212199161</v>
      </c>
      <c r="Y71" s="38">
        <f t="shared" si="8"/>
        <v>0.19402904569910598</v>
      </c>
      <c r="Z71" s="38">
        <f t="shared" si="8"/>
        <v>0.1920745291298184</v>
      </c>
      <c r="AA71" s="39">
        <f t="shared" si="8"/>
        <v>0.19087737328933846</v>
      </c>
    </row>
    <row r="72" spans="1:27" ht="12.75" customHeight="1" x14ac:dyDescent="0.3">
      <c r="A72" s="13" t="s">
        <v>72</v>
      </c>
      <c r="B72" s="38">
        <f t="shared" si="9"/>
        <v>9.3455430500087408E-2</v>
      </c>
      <c r="C72" s="38">
        <f t="shared" si="8"/>
        <v>9.6771167017383961E-2</v>
      </c>
      <c r="D72" s="38">
        <f t="shared" si="8"/>
        <v>9.9038885695571385E-2</v>
      </c>
      <c r="E72" s="38">
        <f t="shared" si="8"/>
        <v>0.10238825883922616</v>
      </c>
      <c r="F72" s="38">
        <f t="shared" si="8"/>
        <v>0.10810774787743078</v>
      </c>
      <c r="G72" s="38">
        <f t="shared" si="8"/>
        <v>0.11263611917250194</v>
      </c>
      <c r="H72" s="38">
        <f t="shared" si="8"/>
        <v>0.11638424090872815</v>
      </c>
      <c r="I72" s="38">
        <f t="shared" si="8"/>
        <v>0.11979789921552984</v>
      </c>
      <c r="J72" s="38">
        <f t="shared" si="8"/>
        <v>0.12266546145768255</v>
      </c>
      <c r="K72" s="38">
        <f t="shared" si="8"/>
        <v>0.12549843160189272</v>
      </c>
      <c r="L72" s="39">
        <f t="shared" si="8"/>
        <v>0.12944007231734553</v>
      </c>
      <c r="M72" s="38">
        <f t="shared" si="8"/>
        <v>0.13214071955842255</v>
      </c>
      <c r="N72" s="38">
        <f t="shared" si="8"/>
        <v>0.13468219633943426</v>
      </c>
      <c r="O72" s="38">
        <f t="shared" si="8"/>
        <v>0.13739359788994127</v>
      </c>
      <c r="P72" s="38">
        <f t="shared" si="8"/>
        <v>0.14014666666666667</v>
      </c>
      <c r="Q72" s="38">
        <f t="shared" si="8"/>
        <v>0.14381239656184935</v>
      </c>
      <c r="R72" s="38">
        <f t="shared" si="8"/>
        <v>0.14702620361585847</v>
      </c>
      <c r="S72" s="38">
        <f t="shared" si="8"/>
        <v>0.14977926421404683</v>
      </c>
      <c r="T72" s="38">
        <f t="shared" si="8"/>
        <v>0.15332270638822285</v>
      </c>
      <c r="U72" s="38">
        <f t="shared" si="8"/>
        <v>0.15695374009147364</v>
      </c>
      <c r="V72" s="38">
        <f t="shared" si="8"/>
        <v>0.16156460300616546</v>
      </c>
      <c r="W72" s="38">
        <f t="shared" si="8"/>
        <v>0.16624973100925328</v>
      </c>
      <c r="X72" s="38">
        <f t="shared" si="8"/>
        <v>0.17086638563790388</v>
      </c>
      <c r="Y72" s="38">
        <f t="shared" si="8"/>
        <v>0.17531250421391875</v>
      </c>
      <c r="Z72" s="38">
        <f t="shared" si="8"/>
        <v>0.17877539998649836</v>
      </c>
      <c r="AA72" s="39">
        <f t="shared" si="8"/>
        <v>0.18165467625899281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1</v>
      </c>
      <c r="D74" s="38">
        <f t="shared" si="10"/>
        <v>1</v>
      </c>
      <c r="E74" s="38">
        <f t="shared" si="10"/>
        <v>1</v>
      </c>
      <c r="F74" s="38">
        <f t="shared" si="10"/>
        <v>1</v>
      </c>
      <c r="G74" s="38">
        <f t="shared" si="10"/>
        <v>0.99999999999999989</v>
      </c>
      <c r="H74" s="38">
        <f t="shared" si="10"/>
        <v>1</v>
      </c>
      <c r="I74" s="38">
        <f t="shared" si="10"/>
        <v>1</v>
      </c>
      <c r="J74" s="38">
        <f t="shared" si="10"/>
        <v>1</v>
      </c>
      <c r="K74" s="38">
        <f t="shared" si="10"/>
        <v>1</v>
      </c>
      <c r="L74" s="39">
        <f t="shared" si="10"/>
        <v>1</v>
      </c>
      <c r="M74" s="38">
        <f t="shared" si="10"/>
        <v>1</v>
      </c>
      <c r="N74" s="38">
        <f t="shared" si="10"/>
        <v>0.99999999999999989</v>
      </c>
      <c r="O74" s="38">
        <f t="shared" si="10"/>
        <v>1</v>
      </c>
      <c r="P74" s="38">
        <f t="shared" si="10"/>
        <v>1</v>
      </c>
      <c r="Q74" s="38">
        <f t="shared" si="10"/>
        <v>1</v>
      </c>
      <c r="R74" s="38">
        <f t="shared" si="10"/>
        <v>1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1</v>
      </c>
      <c r="W74" s="38">
        <f t="shared" si="10"/>
        <v>1</v>
      </c>
      <c r="X74" s="38">
        <f t="shared" si="10"/>
        <v>1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12536</v>
      </c>
      <c r="C83" s="76">
        <v>12478</v>
      </c>
      <c r="D83" s="76">
        <v>12447</v>
      </c>
      <c r="E83" s="76">
        <v>12358</v>
      </c>
      <c r="F83" s="76">
        <v>12351</v>
      </c>
      <c r="G83" s="76">
        <v>12240</v>
      </c>
      <c r="H83" s="76">
        <v>12095</v>
      </c>
      <c r="I83" s="76">
        <v>11905</v>
      </c>
      <c r="J83" s="76">
        <v>11740</v>
      </c>
      <c r="K83" s="76">
        <v>11542</v>
      </c>
      <c r="L83" s="63">
        <v>11369</v>
      </c>
      <c r="M83" s="76">
        <v>11218</v>
      </c>
      <c r="N83" s="76">
        <v>11028</v>
      </c>
      <c r="O83" s="76">
        <v>10827</v>
      </c>
      <c r="P83" s="76">
        <v>10683</v>
      </c>
      <c r="Q83" s="76">
        <v>10590</v>
      </c>
      <c r="R83" s="76">
        <v>10499</v>
      </c>
      <c r="S83" s="76">
        <v>10437</v>
      </c>
      <c r="T83" s="76">
        <v>10370</v>
      </c>
      <c r="U83" s="76">
        <v>10305</v>
      </c>
      <c r="V83" s="76">
        <v>10252</v>
      </c>
      <c r="W83" s="76">
        <v>10198</v>
      </c>
      <c r="X83" s="76">
        <v>10153</v>
      </c>
      <c r="Y83" s="76">
        <v>10111</v>
      </c>
      <c r="Z83" s="76">
        <v>10080</v>
      </c>
      <c r="AA83" s="63">
        <v>10056</v>
      </c>
    </row>
    <row r="84" spans="1:27" ht="12.75" customHeight="1" x14ac:dyDescent="0.3">
      <c r="A84" s="32" t="s">
        <v>77</v>
      </c>
      <c r="B84" s="76">
        <v>45689</v>
      </c>
      <c r="C84" s="76">
        <v>46016.561379999999</v>
      </c>
      <c r="D84" s="76">
        <v>46413.117939999996</v>
      </c>
      <c r="E84" s="76">
        <v>46438</v>
      </c>
      <c r="F84" s="76">
        <v>46239</v>
      </c>
      <c r="G84" s="76">
        <v>46145</v>
      </c>
      <c r="H84" s="76">
        <v>45974</v>
      </c>
      <c r="I84" s="76">
        <v>45855</v>
      </c>
      <c r="J84" s="76">
        <v>45894.994064999999</v>
      </c>
      <c r="K84" s="76">
        <v>46286.947870000004</v>
      </c>
      <c r="L84" s="63">
        <v>46470</v>
      </c>
      <c r="M84" s="76">
        <v>46236</v>
      </c>
      <c r="N84" s="76">
        <v>45941</v>
      </c>
      <c r="O84" s="76">
        <v>45650</v>
      </c>
      <c r="P84" s="76">
        <v>45290</v>
      </c>
      <c r="Q84" s="76">
        <v>44898</v>
      </c>
      <c r="R84" s="76">
        <v>44580</v>
      </c>
      <c r="S84" s="76">
        <v>44273</v>
      </c>
      <c r="T84" s="76">
        <v>44003</v>
      </c>
      <c r="U84" s="76">
        <v>43772</v>
      </c>
      <c r="V84" s="76">
        <v>43534</v>
      </c>
      <c r="W84" s="76">
        <v>43324</v>
      </c>
      <c r="X84" s="76">
        <v>43209</v>
      </c>
      <c r="Y84" s="76">
        <v>43147</v>
      </c>
      <c r="Z84" s="76">
        <v>43118</v>
      </c>
      <c r="AA84" s="63">
        <v>43047</v>
      </c>
    </row>
    <row r="85" spans="1:27" ht="12.75" customHeight="1" x14ac:dyDescent="0.3">
      <c r="A85" s="13" t="s">
        <v>78</v>
      </c>
      <c r="B85" s="76">
        <v>16142</v>
      </c>
      <c r="C85" s="76">
        <v>16114.438620000001</v>
      </c>
      <c r="D85" s="76">
        <v>15948.88206</v>
      </c>
      <c r="E85" s="76">
        <v>16154</v>
      </c>
      <c r="F85" s="76">
        <v>16437</v>
      </c>
      <c r="G85" s="76">
        <v>16733</v>
      </c>
      <c r="H85" s="76">
        <v>17113</v>
      </c>
      <c r="I85" s="76">
        <v>17450</v>
      </c>
      <c r="J85" s="76">
        <v>17594.005935000001</v>
      </c>
      <c r="K85" s="76">
        <v>17407.05213</v>
      </c>
      <c r="L85" s="63">
        <v>17385</v>
      </c>
      <c r="M85" s="76">
        <v>17731</v>
      </c>
      <c r="N85" s="76">
        <v>18156</v>
      </c>
      <c r="O85" s="76">
        <v>18592</v>
      </c>
      <c r="P85" s="76">
        <v>19027</v>
      </c>
      <c r="Q85" s="76">
        <v>19436</v>
      </c>
      <c r="R85" s="76">
        <v>19758</v>
      </c>
      <c r="S85" s="76">
        <v>20040</v>
      </c>
      <c r="T85" s="76">
        <v>20280</v>
      </c>
      <c r="U85" s="76">
        <v>20480</v>
      </c>
      <c r="V85" s="76">
        <v>20661</v>
      </c>
      <c r="W85" s="76">
        <v>20830</v>
      </c>
      <c r="X85" s="76">
        <v>20889</v>
      </c>
      <c r="Y85" s="76">
        <v>20901</v>
      </c>
      <c r="Z85" s="76">
        <v>20867</v>
      </c>
      <c r="AA85" s="63">
        <v>20845</v>
      </c>
    </row>
    <row r="86" spans="1:27" ht="12.75" customHeight="1" x14ac:dyDescent="0.3">
      <c r="A86" s="13" t="s">
        <v>91</v>
      </c>
      <c r="B86" s="76">
        <v>45689</v>
      </c>
      <c r="C86" s="76">
        <v>45634</v>
      </c>
      <c r="D86" s="76">
        <v>45546</v>
      </c>
      <c r="E86" s="76">
        <v>45468</v>
      </c>
      <c r="F86" s="76">
        <v>45258</v>
      </c>
      <c r="G86" s="76">
        <v>45070</v>
      </c>
      <c r="H86" s="76">
        <v>44923</v>
      </c>
      <c r="I86" s="76">
        <v>44841</v>
      </c>
      <c r="J86" s="76">
        <v>44640</v>
      </c>
      <c r="K86" s="76">
        <v>44469</v>
      </c>
      <c r="L86" s="63">
        <v>44158</v>
      </c>
      <c r="M86" s="76">
        <v>43811</v>
      </c>
      <c r="N86" s="76">
        <v>43498</v>
      </c>
      <c r="O86" s="76">
        <v>43212</v>
      </c>
      <c r="P86" s="76">
        <v>42935</v>
      </c>
      <c r="Q86" s="76">
        <v>42637</v>
      </c>
      <c r="R86" s="76">
        <v>42372</v>
      </c>
      <c r="S86" s="76">
        <v>42135</v>
      </c>
      <c r="T86" s="76">
        <v>41905</v>
      </c>
      <c r="U86" s="76">
        <v>41687</v>
      </c>
      <c r="V86" s="76">
        <v>41563</v>
      </c>
      <c r="W86" s="76">
        <v>41502</v>
      </c>
      <c r="X86" s="76">
        <v>41474</v>
      </c>
      <c r="Y86" s="76">
        <v>41415</v>
      </c>
      <c r="Z86" s="76">
        <v>41363</v>
      </c>
      <c r="AA86" s="63">
        <v>41295</v>
      </c>
    </row>
    <row r="87" spans="1:27" ht="12.75" customHeight="1" x14ac:dyDescent="0.3">
      <c r="A87" s="13" t="s">
        <v>92</v>
      </c>
      <c r="B87" s="76">
        <v>16142</v>
      </c>
      <c r="C87" s="76">
        <v>16497</v>
      </c>
      <c r="D87" s="76">
        <v>16816</v>
      </c>
      <c r="E87" s="76">
        <v>17124</v>
      </c>
      <c r="F87" s="76">
        <v>17418</v>
      </c>
      <c r="G87" s="76">
        <v>17808</v>
      </c>
      <c r="H87" s="76">
        <v>18164</v>
      </c>
      <c r="I87" s="76">
        <v>18464</v>
      </c>
      <c r="J87" s="76">
        <v>18849</v>
      </c>
      <c r="K87" s="76">
        <v>19225</v>
      </c>
      <c r="L87" s="63">
        <v>19697</v>
      </c>
      <c r="M87" s="76">
        <v>20156</v>
      </c>
      <c r="N87" s="76">
        <v>20599</v>
      </c>
      <c r="O87" s="76">
        <v>21030</v>
      </c>
      <c r="P87" s="76">
        <v>21382</v>
      </c>
      <c r="Q87" s="76">
        <v>21697</v>
      </c>
      <c r="R87" s="76">
        <v>21966</v>
      </c>
      <c r="S87" s="76">
        <v>22178</v>
      </c>
      <c r="T87" s="76">
        <v>22378</v>
      </c>
      <c r="U87" s="76">
        <v>22565</v>
      </c>
      <c r="V87" s="76">
        <v>22632</v>
      </c>
      <c r="W87" s="76">
        <v>22652</v>
      </c>
      <c r="X87" s="76">
        <v>22624</v>
      </c>
      <c r="Y87" s="76">
        <v>22633</v>
      </c>
      <c r="Z87" s="76">
        <v>22622</v>
      </c>
      <c r="AA87" s="63">
        <v>22597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0.16856939233799939</v>
      </c>
      <c r="C90" s="38">
        <f t="shared" ref="C90:AA94" si="11">C83/SUM(C$83:C$85)</f>
        <v>0.16724523851009931</v>
      </c>
      <c r="D90" s="38">
        <f t="shared" si="11"/>
        <v>0.16638372388348996</v>
      </c>
      <c r="E90" s="38">
        <f t="shared" si="11"/>
        <v>0.16488325550366911</v>
      </c>
      <c r="F90" s="38">
        <f t="shared" si="11"/>
        <v>0.16462073653484746</v>
      </c>
      <c r="G90" s="38">
        <f t="shared" si="11"/>
        <v>0.16294363534705397</v>
      </c>
      <c r="H90" s="38">
        <f t="shared" si="11"/>
        <v>0.16087627357612194</v>
      </c>
      <c r="I90" s="38">
        <f t="shared" si="11"/>
        <v>0.15829012099454859</v>
      </c>
      <c r="J90" s="38">
        <f t="shared" si="11"/>
        <v>0.15605683978253068</v>
      </c>
      <c r="K90" s="38">
        <f t="shared" si="11"/>
        <v>0.15341060130788453</v>
      </c>
      <c r="L90" s="39">
        <f t="shared" si="11"/>
        <v>0.15113527597575241</v>
      </c>
      <c r="M90" s="38">
        <f t="shared" si="11"/>
        <v>0.14920529360909757</v>
      </c>
      <c r="N90" s="38">
        <f t="shared" si="11"/>
        <v>0.14679534109816972</v>
      </c>
      <c r="O90" s="38">
        <f t="shared" si="11"/>
        <v>0.14422731087399593</v>
      </c>
      <c r="P90" s="38">
        <f t="shared" si="11"/>
        <v>0.14244000000000001</v>
      </c>
      <c r="Q90" s="38">
        <f t="shared" si="11"/>
        <v>0.14134322780417491</v>
      </c>
      <c r="R90" s="38">
        <f t="shared" si="11"/>
        <v>0.14029156700562556</v>
      </c>
      <c r="S90" s="38">
        <f t="shared" si="11"/>
        <v>0.13962541806020068</v>
      </c>
      <c r="T90" s="38">
        <f t="shared" si="11"/>
        <v>0.13890935394424872</v>
      </c>
      <c r="U90" s="38">
        <f t="shared" si="11"/>
        <v>0.13821639819198733</v>
      </c>
      <c r="V90" s="38">
        <f t="shared" si="11"/>
        <v>0.13770870552204925</v>
      </c>
      <c r="W90" s="38">
        <f t="shared" si="11"/>
        <v>0.13715838175166775</v>
      </c>
      <c r="X90" s="38">
        <f t="shared" si="11"/>
        <v>0.13673889913940554</v>
      </c>
      <c r="Y90" s="38">
        <f t="shared" si="11"/>
        <v>0.13634218368640355</v>
      </c>
      <c r="Z90" s="38">
        <f t="shared" si="11"/>
        <v>0.13609667184230068</v>
      </c>
      <c r="AA90" s="39">
        <f t="shared" si="11"/>
        <v>0.13598745064099096</v>
      </c>
    </row>
    <row r="91" spans="1:27" ht="12.75" customHeight="1" x14ac:dyDescent="0.3">
      <c r="A91" s="13" t="s">
        <v>77</v>
      </c>
      <c r="B91" s="38">
        <f t="shared" ref="B91:Q94" si="12">B84/SUM(B$83:B$85)</f>
        <v>0.61437196606021494</v>
      </c>
      <c r="C91" s="38">
        <f t="shared" si="12"/>
        <v>0.61676957712876457</v>
      </c>
      <c r="D91" s="38">
        <f t="shared" si="12"/>
        <v>0.62042157948909882</v>
      </c>
      <c r="E91" s="38">
        <f t="shared" si="12"/>
        <v>0.61958639092728485</v>
      </c>
      <c r="F91" s="38">
        <f t="shared" si="12"/>
        <v>0.61629813267223799</v>
      </c>
      <c r="G91" s="38">
        <f t="shared" si="12"/>
        <v>0.61430016773609519</v>
      </c>
      <c r="H91" s="38">
        <f t="shared" si="12"/>
        <v>0.61150275331861348</v>
      </c>
      <c r="I91" s="38">
        <f t="shared" si="12"/>
        <v>0.60969285999202238</v>
      </c>
      <c r="J91" s="38">
        <f t="shared" si="12"/>
        <v>0.61007050558959974</v>
      </c>
      <c r="K91" s="38">
        <f t="shared" si="12"/>
        <v>0.61522340196182679</v>
      </c>
      <c r="L91" s="39">
        <f t="shared" si="12"/>
        <v>0.61775497181750505</v>
      </c>
      <c r="M91" s="38">
        <f t="shared" si="12"/>
        <v>0.61496309104209612</v>
      </c>
      <c r="N91" s="38">
        <f t="shared" si="12"/>
        <v>0.61152745424292843</v>
      </c>
      <c r="O91" s="38">
        <f t="shared" si="12"/>
        <v>0.60810720803527418</v>
      </c>
      <c r="P91" s="38">
        <f t="shared" si="12"/>
        <v>0.60386666666666666</v>
      </c>
      <c r="Q91" s="38">
        <f t="shared" si="12"/>
        <v>0.59924723720036299</v>
      </c>
      <c r="R91" s="38">
        <f t="shared" si="11"/>
        <v>0.59569464302417252</v>
      </c>
      <c r="S91" s="38">
        <f t="shared" si="11"/>
        <v>0.59228093645484947</v>
      </c>
      <c r="T91" s="38">
        <f t="shared" si="11"/>
        <v>0.58943378029014237</v>
      </c>
      <c r="U91" s="38">
        <f t="shared" si="11"/>
        <v>0.58709443781268023</v>
      </c>
      <c r="V91" s="38">
        <f t="shared" si="11"/>
        <v>0.58476500060445691</v>
      </c>
      <c r="W91" s="38">
        <f t="shared" si="11"/>
        <v>0.58268775554120933</v>
      </c>
      <c r="X91" s="38">
        <f t="shared" si="11"/>
        <v>0.58193155647735384</v>
      </c>
      <c r="Y91" s="38">
        <f t="shared" si="11"/>
        <v>0.58181744629781951</v>
      </c>
      <c r="Z91" s="38">
        <f t="shared" si="11"/>
        <v>0.58216431512860323</v>
      </c>
      <c r="AA91" s="39">
        <f t="shared" si="11"/>
        <v>0.58212527722183161</v>
      </c>
    </row>
    <row r="92" spans="1:27" ht="12.75" customHeight="1" x14ac:dyDescent="0.3">
      <c r="A92" s="13" t="s">
        <v>78</v>
      </c>
      <c r="B92" s="38">
        <f t="shared" si="12"/>
        <v>0.21705864160178573</v>
      </c>
      <c r="C92" s="38">
        <f t="shared" si="11"/>
        <v>0.21598518436113606</v>
      </c>
      <c r="D92" s="38">
        <f t="shared" si="11"/>
        <v>0.21319469662741114</v>
      </c>
      <c r="E92" s="38">
        <f t="shared" si="11"/>
        <v>0.21553035356904604</v>
      </c>
      <c r="F92" s="38">
        <f t="shared" si="11"/>
        <v>0.21908113079291455</v>
      </c>
      <c r="G92" s="38">
        <f t="shared" si="11"/>
        <v>0.22275619691685083</v>
      </c>
      <c r="H92" s="38">
        <f t="shared" si="11"/>
        <v>0.22762097310526455</v>
      </c>
      <c r="I92" s="38">
        <f t="shared" si="11"/>
        <v>0.23201701901342905</v>
      </c>
      <c r="J92" s="38">
        <f t="shared" si="11"/>
        <v>0.23387265462786958</v>
      </c>
      <c r="K92" s="38">
        <f t="shared" si="11"/>
        <v>0.23136599673028868</v>
      </c>
      <c r="L92" s="39">
        <f t="shared" si="11"/>
        <v>0.23110975220674254</v>
      </c>
      <c r="M92" s="38">
        <f t="shared" si="11"/>
        <v>0.23583161534880628</v>
      </c>
      <c r="N92" s="38">
        <f t="shared" si="11"/>
        <v>0.24167720465890183</v>
      </c>
      <c r="O92" s="38">
        <f t="shared" si="11"/>
        <v>0.24766548109072986</v>
      </c>
      <c r="P92" s="38">
        <f t="shared" si="11"/>
        <v>0.25369333333333333</v>
      </c>
      <c r="Q92" s="38">
        <f t="shared" si="11"/>
        <v>0.25940953499546204</v>
      </c>
      <c r="R92" s="38">
        <f t="shared" si="11"/>
        <v>0.26401378997020192</v>
      </c>
      <c r="S92" s="38">
        <f t="shared" si="11"/>
        <v>0.26809364548494985</v>
      </c>
      <c r="T92" s="38">
        <f t="shared" si="11"/>
        <v>0.27165686576560888</v>
      </c>
      <c r="U92" s="38">
        <f t="shared" si="11"/>
        <v>0.27468916399533244</v>
      </c>
      <c r="V92" s="38">
        <f t="shared" si="11"/>
        <v>0.27752629387349387</v>
      </c>
      <c r="W92" s="38">
        <f t="shared" si="11"/>
        <v>0.28015386270712289</v>
      </c>
      <c r="X92" s="38">
        <f t="shared" si="11"/>
        <v>0.28132954438324065</v>
      </c>
      <c r="Y92" s="38">
        <f t="shared" si="11"/>
        <v>0.28184037001577689</v>
      </c>
      <c r="Z92" s="38">
        <f t="shared" si="11"/>
        <v>0.28173901302909604</v>
      </c>
      <c r="AA92" s="39">
        <f t="shared" si="11"/>
        <v>0.28188727213717746</v>
      </c>
    </row>
    <row r="93" spans="1:27" ht="12.75" customHeight="1" x14ac:dyDescent="0.3">
      <c r="A93" s="13" t="s">
        <v>91</v>
      </c>
      <c r="B93" s="38">
        <f t="shared" si="12"/>
        <v>0.61437196606021494</v>
      </c>
      <c r="C93" s="38">
        <f t="shared" si="11"/>
        <v>0.61164202710128801</v>
      </c>
      <c r="D93" s="38">
        <f t="shared" si="11"/>
        <v>0.60883048831023001</v>
      </c>
      <c r="E93" s="38">
        <f t="shared" si="11"/>
        <v>0.60664442961974652</v>
      </c>
      <c r="F93" s="38">
        <f t="shared" si="11"/>
        <v>0.60322283977767999</v>
      </c>
      <c r="G93" s="38">
        <f t="shared" si="11"/>
        <v>0.59998935008919296</v>
      </c>
      <c r="H93" s="38">
        <f t="shared" si="11"/>
        <v>0.59752334335346224</v>
      </c>
      <c r="I93" s="38">
        <f t="shared" si="11"/>
        <v>0.59621061029118472</v>
      </c>
      <c r="J93" s="38">
        <f t="shared" si="11"/>
        <v>0.59338818806577254</v>
      </c>
      <c r="K93" s="38">
        <f t="shared" si="11"/>
        <v>0.59106013078845232</v>
      </c>
      <c r="L93" s="39">
        <f t="shared" si="11"/>
        <v>0.58702009996809534</v>
      </c>
      <c r="M93" s="38">
        <f t="shared" si="11"/>
        <v>0.5827093170180222</v>
      </c>
      <c r="N93" s="38">
        <f t="shared" si="11"/>
        <v>0.57900831946755404</v>
      </c>
      <c r="O93" s="38">
        <f t="shared" si="11"/>
        <v>0.57563042001358755</v>
      </c>
      <c r="P93" s="38">
        <f t="shared" si="11"/>
        <v>0.57246666666666668</v>
      </c>
      <c r="Q93" s="38">
        <f t="shared" si="11"/>
        <v>0.56906999092413646</v>
      </c>
      <c r="R93" s="38">
        <f t="shared" si="11"/>
        <v>0.5661905207317236</v>
      </c>
      <c r="S93" s="38">
        <f t="shared" si="11"/>
        <v>0.56367892976588629</v>
      </c>
      <c r="T93" s="38">
        <f t="shared" si="11"/>
        <v>0.56133042208618544</v>
      </c>
      <c r="U93" s="38">
        <f t="shared" si="11"/>
        <v>0.55912925681022574</v>
      </c>
      <c r="V93" s="38">
        <f t="shared" si="11"/>
        <v>0.55828979005198331</v>
      </c>
      <c r="W93" s="38">
        <f t="shared" si="11"/>
        <v>0.55818269851517111</v>
      </c>
      <c r="X93" s="38">
        <f t="shared" si="11"/>
        <v>0.55856486781322812</v>
      </c>
      <c r="Y93" s="38">
        <f t="shared" si="11"/>
        <v>0.55846222306126025</v>
      </c>
      <c r="Z93" s="38">
        <f t="shared" si="11"/>
        <v>0.5584689124417741</v>
      </c>
      <c r="AA93" s="39">
        <f t="shared" si="11"/>
        <v>0.55843295288581163</v>
      </c>
    </row>
    <row r="94" spans="1:27" ht="12.75" customHeight="1" x14ac:dyDescent="0.3">
      <c r="A94" s="13" t="s">
        <v>92</v>
      </c>
      <c r="B94" s="38">
        <f t="shared" si="12"/>
        <v>0.21705864160178573</v>
      </c>
      <c r="C94" s="38">
        <f t="shared" si="11"/>
        <v>0.22111273438861265</v>
      </c>
      <c r="D94" s="38">
        <f t="shared" si="11"/>
        <v>0.22478578780628</v>
      </c>
      <c r="E94" s="38">
        <f t="shared" si="11"/>
        <v>0.2284723148765844</v>
      </c>
      <c r="F94" s="38">
        <f t="shared" si="11"/>
        <v>0.2321564236874725</v>
      </c>
      <c r="G94" s="38">
        <f t="shared" si="11"/>
        <v>0.23706701456375304</v>
      </c>
      <c r="H94" s="38">
        <f t="shared" si="11"/>
        <v>0.24160038307041579</v>
      </c>
      <c r="I94" s="38">
        <f t="shared" si="11"/>
        <v>0.24549926871426672</v>
      </c>
      <c r="J94" s="38">
        <f t="shared" si="11"/>
        <v>0.25055497215169681</v>
      </c>
      <c r="K94" s="38">
        <f t="shared" si="11"/>
        <v>0.25552926790366315</v>
      </c>
      <c r="L94" s="39">
        <f t="shared" si="11"/>
        <v>0.26184462405615228</v>
      </c>
      <c r="M94" s="38">
        <f t="shared" si="11"/>
        <v>0.26808538937288023</v>
      </c>
      <c r="N94" s="38">
        <f t="shared" si="11"/>
        <v>0.27419633943427618</v>
      </c>
      <c r="O94" s="38">
        <f t="shared" si="11"/>
        <v>0.28014226911241658</v>
      </c>
      <c r="P94" s="38">
        <f t="shared" si="11"/>
        <v>0.28509333333333331</v>
      </c>
      <c r="Q94" s="38">
        <f t="shared" si="11"/>
        <v>0.28958678127168863</v>
      </c>
      <c r="R94" s="38">
        <f t="shared" si="11"/>
        <v>0.29351791226265084</v>
      </c>
      <c r="S94" s="38">
        <f t="shared" si="11"/>
        <v>0.29669565217391303</v>
      </c>
      <c r="T94" s="38">
        <f t="shared" si="11"/>
        <v>0.29976022396956586</v>
      </c>
      <c r="U94" s="38">
        <f t="shared" si="11"/>
        <v>0.30265434499778693</v>
      </c>
      <c r="V94" s="38">
        <f t="shared" si="11"/>
        <v>0.30400150442596746</v>
      </c>
      <c r="W94" s="38">
        <f t="shared" si="11"/>
        <v>0.30465891973316117</v>
      </c>
      <c r="X94" s="38">
        <f t="shared" si="11"/>
        <v>0.30469623304736637</v>
      </c>
      <c r="Y94" s="38">
        <f t="shared" si="11"/>
        <v>0.30519559325233619</v>
      </c>
      <c r="Z94" s="38">
        <f t="shared" si="11"/>
        <v>0.30543441571592522</v>
      </c>
      <c r="AA94" s="39">
        <f t="shared" si="11"/>
        <v>0.30557959647319738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274.37676464794589</v>
      </c>
      <c r="C97" s="76">
        <f t="shared" ref="C97:AA97" si="13">C83/(C84/1000)</f>
        <v>271.16324266296147</v>
      </c>
      <c r="D97" s="76">
        <f t="shared" si="13"/>
        <v>268.17849247039834</v>
      </c>
      <c r="E97" s="76">
        <f t="shared" si="13"/>
        <v>266.11826521383347</v>
      </c>
      <c r="F97" s="76">
        <f t="shared" si="13"/>
        <v>267.11217803153181</v>
      </c>
      <c r="G97" s="76">
        <f t="shared" si="13"/>
        <v>265.25083974428429</v>
      </c>
      <c r="H97" s="76">
        <f t="shared" si="13"/>
        <v>263.08348196806895</v>
      </c>
      <c r="I97" s="76">
        <f t="shared" si="13"/>
        <v>259.62272380329301</v>
      </c>
      <c r="J97" s="76">
        <f t="shared" si="13"/>
        <v>255.80131862252591</v>
      </c>
      <c r="K97" s="76">
        <f t="shared" si="13"/>
        <v>249.35755177499453</v>
      </c>
      <c r="L97" s="63">
        <f t="shared" si="13"/>
        <v>244.65246395523994</v>
      </c>
      <c r="M97" s="76">
        <f t="shared" si="13"/>
        <v>242.62479453239902</v>
      </c>
      <c r="N97" s="76">
        <f t="shared" si="13"/>
        <v>240.04701682592889</v>
      </c>
      <c r="O97" s="76">
        <f t="shared" si="13"/>
        <v>237.17415115005477</v>
      </c>
      <c r="P97" s="76">
        <f t="shared" si="13"/>
        <v>235.87988518436742</v>
      </c>
      <c r="Q97" s="76">
        <f t="shared" si="13"/>
        <v>235.8679673927569</v>
      </c>
      <c r="R97" s="76">
        <f t="shared" si="13"/>
        <v>235.50919694930462</v>
      </c>
      <c r="S97" s="76">
        <f t="shared" si="13"/>
        <v>235.7418742800352</v>
      </c>
      <c r="T97" s="76">
        <f t="shared" si="13"/>
        <v>235.66575006249573</v>
      </c>
      <c r="U97" s="76">
        <f t="shared" si="13"/>
        <v>235.42447226537513</v>
      </c>
      <c r="V97" s="76">
        <f t="shared" si="13"/>
        <v>235.49409656819958</v>
      </c>
      <c r="W97" s="76">
        <f t="shared" si="13"/>
        <v>235.38916074231375</v>
      </c>
      <c r="X97" s="76">
        <f t="shared" si="13"/>
        <v>234.97419519081672</v>
      </c>
      <c r="Y97" s="76">
        <f t="shared" si="13"/>
        <v>234.33842445592973</v>
      </c>
      <c r="Z97" s="76">
        <f t="shared" si="13"/>
        <v>233.77707685885244</v>
      </c>
      <c r="AA97" s="63">
        <f t="shared" si="13"/>
        <v>233.60512927730156</v>
      </c>
    </row>
    <row r="98" spans="1:27" ht="12.75" customHeight="1" x14ac:dyDescent="0.3">
      <c r="A98" s="13" t="s">
        <v>78</v>
      </c>
      <c r="B98" s="76">
        <f>B85/(B84/1000)</f>
        <v>353.3016699862111</v>
      </c>
      <c r="C98" s="76">
        <f t="shared" ref="C98:AA98" si="14">C85/(C84/1000)</f>
        <v>350.18780492807002</v>
      </c>
      <c r="D98" s="76">
        <f t="shared" si="14"/>
        <v>343.6287577278847</v>
      </c>
      <c r="E98" s="76">
        <f t="shared" si="14"/>
        <v>347.86166501571989</v>
      </c>
      <c r="F98" s="76">
        <f t="shared" si="14"/>
        <v>355.47914098488292</v>
      </c>
      <c r="G98" s="76">
        <f t="shared" si="14"/>
        <v>362.61783508505795</v>
      </c>
      <c r="H98" s="76">
        <f t="shared" si="14"/>
        <v>372.23213120459394</v>
      </c>
      <c r="I98" s="76">
        <f t="shared" si="14"/>
        <v>380.54737760331483</v>
      </c>
      <c r="J98" s="76">
        <f t="shared" si="14"/>
        <v>383.35348535140946</v>
      </c>
      <c r="K98" s="76">
        <f t="shared" si="14"/>
        <v>376.06826397127918</v>
      </c>
      <c r="L98" s="63">
        <f t="shared" si="14"/>
        <v>374.11233053582959</v>
      </c>
      <c r="M98" s="76">
        <f t="shared" si="14"/>
        <v>383.48905614672555</v>
      </c>
      <c r="N98" s="76">
        <f t="shared" si="14"/>
        <v>395.202542391328</v>
      </c>
      <c r="O98" s="76">
        <f t="shared" si="14"/>
        <v>407.27272727272731</v>
      </c>
      <c r="P98" s="76">
        <f t="shared" si="14"/>
        <v>420.11481563258997</v>
      </c>
      <c r="Q98" s="76">
        <f t="shared" si="14"/>
        <v>432.89233373424202</v>
      </c>
      <c r="R98" s="76">
        <f t="shared" si="14"/>
        <v>443.20323014804848</v>
      </c>
      <c r="S98" s="76">
        <f t="shared" si="14"/>
        <v>452.6460822623269</v>
      </c>
      <c r="T98" s="76">
        <f t="shared" si="14"/>
        <v>460.87766743176604</v>
      </c>
      <c r="U98" s="76">
        <f t="shared" si="14"/>
        <v>467.8790094124098</v>
      </c>
      <c r="V98" s="76">
        <f t="shared" si="14"/>
        <v>474.59456976156571</v>
      </c>
      <c r="W98" s="76">
        <f t="shared" si="14"/>
        <v>480.79586372449455</v>
      </c>
      <c r="X98" s="76">
        <f t="shared" si="14"/>
        <v>483.44094980212452</v>
      </c>
      <c r="Y98" s="76">
        <f t="shared" si="14"/>
        <v>484.41374834866855</v>
      </c>
      <c r="Z98" s="76">
        <f t="shared" si="14"/>
        <v>483.95101813627718</v>
      </c>
      <c r="AA98" s="63">
        <f t="shared" si="14"/>
        <v>484.23815829209934</v>
      </c>
    </row>
    <row r="99" spans="1:27" ht="12.75" customHeight="1" x14ac:dyDescent="0.3">
      <c r="A99" s="13" t="s">
        <v>80</v>
      </c>
      <c r="B99" s="76">
        <f>SUM(B97:B98)</f>
        <v>627.67843463415693</v>
      </c>
      <c r="C99" s="76">
        <f t="shared" ref="C99:AA99" si="15">SUM(C97:C98)</f>
        <v>621.35104759103149</v>
      </c>
      <c r="D99" s="76">
        <f t="shared" si="15"/>
        <v>611.8072501982831</v>
      </c>
      <c r="E99" s="76">
        <f t="shared" si="15"/>
        <v>613.97993022955336</v>
      </c>
      <c r="F99" s="76">
        <f t="shared" si="15"/>
        <v>622.59131901641467</v>
      </c>
      <c r="G99" s="76">
        <f t="shared" si="15"/>
        <v>627.86867482934224</v>
      </c>
      <c r="H99" s="76">
        <f t="shared" si="15"/>
        <v>635.31561317266289</v>
      </c>
      <c r="I99" s="76">
        <f t="shared" si="15"/>
        <v>640.17010140660784</v>
      </c>
      <c r="J99" s="76">
        <f t="shared" si="15"/>
        <v>639.15480397393537</v>
      </c>
      <c r="K99" s="76">
        <f t="shared" si="15"/>
        <v>625.42581574627366</v>
      </c>
      <c r="L99" s="63">
        <f t="shared" si="15"/>
        <v>618.76479449106955</v>
      </c>
      <c r="M99" s="76">
        <f t="shared" si="15"/>
        <v>626.11385067912454</v>
      </c>
      <c r="N99" s="76">
        <f t="shared" si="15"/>
        <v>635.24955921725689</v>
      </c>
      <c r="O99" s="76">
        <f t="shared" si="15"/>
        <v>644.44687842278211</v>
      </c>
      <c r="P99" s="76">
        <f t="shared" si="15"/>
        <v>655.99470081695745</v>
      </c>
      <c r="Q99" s="76">
        <f t="shared" si="15"/>
        <v>668.76030112699891</v>
      </c>
      <c r="R99" s="76">
        <f t="shared" si="15"/>
        <v>678.71242709735316</v>
      </c>
      <c r="S99" s="76">
        <f t="shared" si="15"/>
        <v>688.38795654236208</v>
      </c>
      <c r="T99" s="76">
        <f t="shared" si="15"/>
        <v>696.5434174942618</v>
      </c>
      <c r="U99" s="76">
        <f t="shared" si="15"/>
        <v>703.30348167778493</v>
      </c>
      <c r="V99" s="76">
        <f t="shared" si="15"/>
        <v>710.08866632976526</v>
      </c>
      <c r="W99" s="76">
        <f t="shared" si="15"/>
        <v>716.18502446680827</v>
      </c>
      <c r="X99" s="76">
        <f t="shared" si="15"/>
        <v>718.41514499294124</v>
      </c>
      <c r="Y99" s="76">
        <f t="shared" si="15"/>
        <v>718.75217280459833</v>
      </c>
      <c r="Z99" s="76">
        <f t="shared" si="15"/>
        <v>717.7280949951296</v>
      </c>
      <c r="AA99" s="63">
        <f t="shared" si="15"/>
        <v>717.8432875694009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AA4:AA5"/>
    <mergeCell ref="A5:D5"/>
    <mergeCell ref="A10:B10"/>
    <mergeCell ref="A16:B16"/>
    <mergeCell ref="A30:B30"/>
    <mergeCell ref="A32:B32"/>
    <mergeCell ref="A34:B34"/>
    <mergeCell ref="A17:B17"/>
    <mergeCell ref="L4:L5"/>
    <mergeCell ref="A20:B20"/>
    <mergeCell ref="A21:B21"/>
    <mergeCell ref="A24:B24"/>
    <mergeCell ref="A25:B25"/>
    <mergeCell ref="A28:B28"/>
    <mergeCell ref="L39:L40"/>
    <mergeCell ref="AA39:AA40"/>
    <mergeCell ref="A40:C40"/>
    <mergeCell ref="A44:B44"/>
    <mergeCell ref="L51:L52"/>
    <mergeCell ref="AA51:AA52"/>
    <mergeCell ref="C52:H52"/>
    <mergeCell ref="A43:B43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</mergeCells>
  <pageMargins left="0.7" right="0.7" top="0.75" bottom="0.75" header="0.3" footer="0.3"/>
  <pageSetup paperSize="9" orientation="portrait" horizontalDpi="90" verticalDpi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Persons</vt:lpstr>
      <vt:lpstr>Females</vt:lpstr>
      <vt:lpstr>Males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u443992</cp:lastModifiedBy>
  <dcterms:created xsi:type="dcterms:W3CDTF">2020-02-05T11:06:28Z</dcterms:created>
  <dcterms:modified xsi:type="dcterms:W3CDTF">2020-03-24T09:00:22Z</dcterms:modified>
</cp:coreProperties>
</file>