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Y71" i="9"/>
  <c r="X71" i="9"/>
  <c r="U71" i="9"/>
  <c r="T71" i="9"/>
  <c r="Q71" i="9"/>
  <c r="P71" i="9"/>
  <c r="M71" i="9"/>
  <c r="L71" i="9"/>
  <c r="I71" i="9"/>
  <c r="H71" i="9"/>
  <c r="E71" i="9"/>
  <c r="D71" i="9"/>
  <c r="R70" i="9"/>
  <c r="B70" i="9"/>
  <c r="Y69" i="9"/>
  <c r="X69" i="9"/>
  <c r="U69" i="9"/>
  <c r="T69" i="9"/>
  <c r="Q69" i="9"/>
  <c r="P69" i="9"/>
  <c r="M69" i="9"/>
  <c r="L69" i="9"/>
  <c r="I69" i="9"/>
  <c r="H69" i="9"/>
  <c r="E69" i="9"/>
  <c r="D69" i="9"/>
  <c r="R68" i="9"/>
  <c r="N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1" i="9" s="1"/>
  <c r="Z64" i="9"/>
  <c r="Z70" i="9" s="1"/>
  <c r="Y64" i="9"/>
  <c r="Y72" i="9" s="1"/>
  <c r="X64" i="9"/>
  <c r="X72" i="9" s="1"/>
  <c r="W64" i="9"/>
  <c r="W71" i="9" s="1"/>
  <c r="V64" i="9"/>
  <c r="V68" i="9" s="1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N72" i="9" s="1"/>
  <c r="M64" i="9"/>
  <c r="M72" i="9" s="1"/>
  <c r="L64" i="9"/>
  <c r="L72" i="9" s="1"/>
  <c r="K64" i="9"/>
  <c r="K71" i="9" s="1"/>
  <c r="J64" i="9"/>
  <c r="J70" i="9" s="1"/>
  <c r="I64" i="9"/>
  <c r="I72" i="9" s="1"/>
  <c r="H64" i="9"/>
  <c r="H72" i="9" s="1"/>
  <c r="G64" i="9"/>
  <c r="G71" i="9" s="1"/>
  <c r="F64" i="9"/>
  <c r="F68" i="9" s="1"/>
  <c r="E64" i="9"/>
  <c r="E72" i="9" s="1"/>
  <c r="D64" i="9"/>
  <c r="D72" i="9" s="1"/>
  <c r="C64" i="9"/>
  <c r="C71" i="9" s="1"/>
  <c r="B64" i="9"/>
  <c r="B68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J32" i="9"/>
  <c r="AA28" i="9"/>
  <c r="W28" i="9"/>
  <c r="S28" i="9"/>
  <c r="O28" i="9"/>
  <c r="K28" i="9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Y28" i="9" s="1"/>
  <c r="Y32" i="9" s="1"/>
  <c r="X25" i="9"/>
  <c r="W25" i="9"/>
  <c r="V25" i="9"/>
  <c r="U25" i="9"/>
  <c r="U28" i="9" s="1"/>
  <c r="U32" i="9" s="1"/>
  <c r="T25" i="9"/>
  <c r="S25" i="9"/>
  <c r="R25" i="9"/>
  <c r="Q25" i="9"/>
  <c r="Q28" i="9" s="1"/>
  <c r="Q32" i="9" s="1"/>
  <c r="P25" i="9"/>
  <c r="O25" i="9"/>
  <c r="N25" i="9"/>
  <c r="M25" i="9"/>
  <c r="M28" i="9" s="1"/>
  <c r="M32" i="9" s="1"/>
  <c r="L25" i="9"/>
  <c r="K25" i="9"/>
  <c r="J25" i="9"/>
  <c r="I25" i="9"/>
  <c r="I28" i="9" s="1"/>
  <c r="I32" i="9" s="1"/>
  <c r="H25" i="9"/>
  <c r="G25" i="9"/>
  <c r="F25" i="9"/>
  <c r="E25" i="9"/>
  <c r="E28" i="9" s="1"/>
  <c r="E32" i="9" s="1"/>
  <c r="D25" i="9"/>
  <c r="C25" i="9"/>
  <c r="AA24" i="9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N24" i="9"/>
  <c r="N28" i="9" s="1"/>
  <c r="N32" i="9" s="1"/>
  <c r="M24" i="9"/>
  <c r="L24" i="9"/>
  <c r="K24" i="9"/>
  <c r="J24" i="9"/>
  <c r="J28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L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U99" i="8" s="1"/>
  <c r="T97" i="8"/>
  <c r="T99" i="8" s="1"/>
  <c r="S97" i="8"/>
  <c r="S99" i="8" s="1"/>
  <c r="R97" i="8"/>
  <c r="Q97" i="8"/>
  <c r="Q99" i="8" s="1"/>
  <c r="P97" i="8"/>
  <c r="P99" i="8" s="1"/>
  <c r="O97" i="8"/>
  <c r="O99" i="8" s="1"/>
  <c r="N97" i="8"/>
  <c r="M97" i="8"/>
  <c r="M99" i="8" s="1"/>
  <c r="L97" i="8"/>
  <c r="K97" i="8"/>
  <c r="K99" i="8" s="1"/>
  <c r="J97" i="8"/>
  <c r="I97" i="8"/>
  <c r="I99" i="8" s="1"/>
  <c r="H97" i="8"/>
  <c r="H99" i="8" s="1"/>
  <c r="G97" i="8"/>
  <c r="G99" i="8" s="1"/>
  <c r="F97" i="8"/>
  <c r="E97" i="8"/>
  <c r="E99" i="8" s="1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A72" i="8"/>
  <c r="X72" i="8"/>
  <c r="V72" i="8"/>
  <c r="P72" i="8"/>
  <c r="K72" i="8"/>
  <c r="H72" i="8"/>
  <c r="F72" i="8"/>
  <c r="AA71" i="8"/>
  <c r="W71" i="8"/>
  <c r="S71" i="8"/>
  <c r="O71" i="8"/>
  <c r="K71" i="8"/>
  <c r="G71" i="8"/>
  <c r="C71" i="8"/>
  <c r="U70" i="8"/>
  <c r="Q70" i="8"/>
  <c r="M70" i="8"/>
  <c r="E70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Y68" i="8"/>
  <c r="Q68" i="8"/>
  <c r="M68" i="8"/>
  <c r="I68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0" i="8" s="1"/>
  <c r="Z64" i="8"/>
  <c r="Z72" i="8" s="1"/>
  <c r="Y64" i="8"/>
  <c r="X64" i="8"/>
  <c r="X70" i="8" s="1"/>
  <c r="W64" i="8"/>
  <c r="W70" i="8" s="1"/>
  <c r="V64" i="8"/>
  <c r="V71" i="8" s="1"/>
  <c r="U64" i="8"/>
  <c r="T64" i="8"/>
  <c r="T72" i="8" s="1"/>
  <c r="S64" i="8"/>
  <c r="S72" i="8" s="1"/>
  <c r="R64" i="8"/>
  <c r="R71" i="8" s="1"/>
  <c r="Q64" i="8"/>
  <c r="P64" i="8"/>
  <c r="P70" i="8" s="1"/>
  <c r="O64" i="8"/>
  <c r="O72" i="8" s="1"/>
  <c r="N64" i="8"/>
  <c r="N71" i="8" s="1"/>
  <c r="M64" i="8"/>
  <c r="L64" i="8"/>
  <c r="L70" i="8" s="1"/>
  <c r="K64" i="8"/>
  <c r="K70" i="8" s="1"/>
  <c r="J64" i="8"/>
  <c r="J72" i="8" s="1"/>
  <c r="I64" i="8"/>
  <c r="H64" i="8"/>
  <c r="H70" i="8" s="1"/>
  <c r="G64" i="8"/>
  <c r="G70" i="8" s="1"/>
  <c r="F64" i="8"/>
  <c r="F71" i="8" s="1"/>
  <c r="E64" i="8"/>
  <c r="D64" i="8"/>
  <c r="D72" i="8" s="1"/>
  <c r="C64" i="8"/>
  <c r="C72" i="8" s="1"/>
  <c r="B64" i="8"/>
  <c r="B71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R28" i="8"/>
  <c r="J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Z28" i="8" s="1"/>
  <c r="Z32" i="8" s="1"/>
  <c r="Y25" i="8"/>
  <c r="X25" i="8"/>
  <c r="X28" i="8" s="1"/>
  <c r="X32" i="8" s="1"/>
  <c r="W25" i="8"/>
  <c r="V25" i="8"/>
  <c r="V28" i="8" s="1"/>
  <c r="V32" i="8" s="1"/>
  <c r="U25" i="8"/>
  <c r="T25" i="8"/>
  <c r="T28" i="8" s="1"/>
  <c r="T32" i="8" s="1"/>
  <c r="S25" i="8"/>
  <c r="R25" i="8"/>
  <c r="Q25" i="8"/>
  <c r="P25" i="8"/>
  <c r="P28" i="8" s="1"/>
  <c r="P32" i="8" s="1"/>
  <c r="O25" i="8"/>
  <c r="N25" i="8"/>
  <c r="N28" i="8" s="1"/>
  <c r="N32" i="8" s="1"/>
  <c r="M25" i="8"/>
  <c r="L25" i="8"/>
  <c r="L28" i="8" s="1"/>
  <c r="L32" i="8" s="1"/>
  <c r="K25" i="8"/>
  <c r="J25" i="8"/>
  <c r="I25" i="8"/>
  <c r="H25" i="8"/>
  <c r="H28" i="8" s="1"/>
  <c r="H32" i="8" s="1"/>
  <c r="G25" i="8"/>
  <c r="F25" i="8"/>
  <c r="F28" i="8" s="1"/>
  <c r="F32" i="8" s="1"/>
  <c r="E25" i="8"/>
  <c r="D25" i="8"/>
  <c r="D28" i="8" s="1"/>
  <c r="D32" i="8" s="1"/>
  <c r="C25" i="8"/>
  <c r="AA24" i="8"/>
  <c r="Z24" i="8"/>
  <c r="Y24" i="8"/>
  <c r="Y28" i="8" s="1"/>
  <c r="Y32" i="8" s="1"/>
  <c r="X24" i="8"/>
  <c r="W24" i="8"/>
  <c r="V24" i="8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U99" i="7"/>
  <c r="K99" i="7"/>
  <c r="AA98" i="7"/>
  <c r="Z98" i="7"/>
  <c r="Y98" i="7"/>
  <c r="X98" i="7"/>
  <c r="W98" i="7"/>
  <c r="V98" i="7"/>
  <c r="U98" i="7"/>
  <c r="T98" i="7"/>
  <c r="S98" i="7"/>
  <c r="R98" i="7"/>
  <c r="Q98" i="7"/>
  <c r="Q99" i="7" s="1"/>
  <c r="P98" i="7"/>
  <c r="P99" i="7" s="1"/>
  <c r="O98" i="7"/>
  <c r="N98" i="7"/>
  <c r="M98" i="7"/>
  <c r="M99" i="7" s="1"/>
  <c r="L98" i="7"/>
  <c r="L99" i="7" s="1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Y99" i="7" s="1"/>
  <c r="X97" i="7"/>
  <c r="X99" i="7" s="1"/>
  <c r="W97" i="7"/>
  <c r="W99" i="7" s="1"/>
  <c r="V97" i="7"/>
  <c r="V99" i="7" s="1"/>
  <c r="U97" i="7"/>
  <c r="T97" i="7"/>
  <c r="T99" i="7" s="1"/>
  <c r="S97" i="7"/>
  <c r="S99" i="7" s="1"/>
  <c r="R97" i="7"/>
  <c r="R99" i="7" s="1"/>
  <c r="Q97" i="7"/>
  <c r="P97" i="7"/>
  <c r="O97" i="7"/>
  <c r="O99" i="7" s="1"/>
  <c r="N97" i="7"/>
  <c r="N99" i="7" s="1"/>
  <c r="M97" i="7"/>
  <c r="L97" i="7"/>
  <c r="K97" i="7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1" i="7"/>
  <c r="Z71" i="7"/>
  <c r="W71" i="7"/>
  <c r="V71" i="7"/>
  <c r="S71" i="7"/>
  <c r="R71" i="7"/>
  <c r="O71" i="7"/>
  <c r="N71" i="7"/>
  <c r="K71" i="7"/>
  <c r="J71" i="7"/>
  <c r="G71" i="7"/>
  <c r="F71" i="7"/>
  <c r="C71" i="7"/>
  <c r="B71" i="7"/>
  <c r="AA69" i="7"/>
  <c r="Z69" i="7"/>
  <c r="W69" i="7"/>
  <c r="V69" i="7"/>
  <c r="S69" i="7"/>
  <c r="R69" i="7"/>
  <c r="O69" i="7"/>
  <c r="N69" i="7"/>
  <c r="K69" i="7"/>
  <c r="J69" i="7"/>
  <c r="G69" i="7"/>
  <c r="F69" i="7"/>
  <c r="C69" i="7"/>
  <c r="B69" i="7"/>
  <c r="AA67" i="7"/>
  <c r="Z67" i="7"/>
  <c r="W67" i="7"/>
  <c r="V67" i="7"/>
  <c r="S67" i="7"/>
  <c r="R67" i="7"/>
  <c r="O67" i="7"/>
  <c r="N67" i="7"/>
  <c r="K67" i="7"/>
  <c r="J67" i="7"/>
  <c r="G67" i="7"/>
  <c r="F67" i="7"/>
  <c r="C67" i="7"/>
  <c r="B67" i="7"/>
  <c r="AA64" i="7"/>
  <c r="AA72" i="7" s="1"/>
  <c r="Z64" i="7"/>
  <c r="Z70" i="7" s="1"/>
  <c r="Y64" i="7"/>
  <c r="Y71" i="7" s="1"/>
  <c r="X64" i="7"/>
  <c r="X69" i="7" s="1"/>
  <c r="W64" i="7"/>
  <c r="W72" i="7" s="1"/>
  <c r="V64" i="7"/>
  <c r="V70" i="7" s="1"/>
  <c r="U64" i="7"/>
  <c r="U71" i="7" s="1"/>
  <c r="T64" i="7"/>
  <c r="T69" i="7" s="1"/>
  <c r="S64" i="7"/>
  <c r="S72" i="7" s="1"/>
  <c r="R64" i="7"/>
  <c r="R70" i="7" s="1"/>
  <c r="Q64" i="7"/>
  <c r="Q71" i="7" s="1"/>
  <c r="P64" i="7"/>
  <c r="P69" i="7" s="1"/>
  <c r="O64" i="7"/>
  <c r="O72" i="7" s="1"/>
  <c r="N64" i="7"/>
  <c r="N70" i="7" s="1"/>
  <c r="M64" i="7"/>
  <c r="M71" i="7" s="1"/>
  <c r="L64" i="7"/>
  <c r="L69" i="7" s="1"/>
  <c r="K64" i="7"/>
  <c r="K72" i="7" s="1"/>
  <c r="J64" i="7"/>
  <c r="J70" i="7" s="1"/>
  <c r="I64" i="7"/>
  <c r="I71" i="7" s="1"/>
  <c r="H64" i="7"/>
  <c r="H69" i="7" s="1"/>
  <c r="G64" i="7"/>
  <c r="G72" i="7" s="1"/>
  <c r="F64" i="7"/>
  <c r="F70" i="7" s="1"/>
  <c r="E64" i="7"/>
  <c r="E71" i="7" s="1"/>
  <c r="D64" i="7"/>
  <c r="D71" i="7" s="1"/>
  <c r="C64" i="7"/>
  <c r="C72" i="7" s="1"/>
  <c r="B64" i="7"/>
  <c r="B70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Y28" i="7"/>
  <c r="Y32" i="7" s="1"/>
  <c r="U28" i="7"/>
  <c r="U32" i="7" s="1"/>
  <c r="Q28" i="7"/>
  <c r="Q32" i="7" s="1"/>
  <c r="M28" i="7"/>
  <c r="M32" i="7" s="1"/>
  <c r="I28" i="7"/>
  <c r="I32" i="7" s="1"/>
  <c r="E28" i="7"/>
  <c r="E32" i="7" s="1"/>
  <c r="AA26" i="7"/>
  <c r="Z26" i="7"/>
  <c r="Z28" i="7" s="1"/>
  <c r="Z32" i="7" s="1"/>
  <c r="Y26" i="7"/>
  <c r="X26" i="7"/>
  <c r="W26" i="7"/>
  <c r="V26" i="7"/>
  <c r="V28" i="7" s="1"/>
  <c r="V32" i="7" s="1"/>
  <c r="U26" i="7"/>
  <c r="T26" i="7"/>
  <c r="S26" i="7"/>
  <c r="R26" i="7"/>
  <c r="R28" i="7" s="1"/>
  <c r="R32" i="7" s="1"/>
  <c r="Q26" i="7"/>
  <c r="P26" i="7"/>
  <c r="O26" i="7"/>
  <c r="N26" i="7"/>
  <c r="N28" i="7" s="1"/>
  <c r="N32" i="7" s="1"/>
  <c r="M26" i="7"/>
  <c r="L26" i="7"/>
  <c r="K26" i="7"/>
  <c r="J26" i="7"/>
  <c r="J28" i="7" s="1"/>
  <c r="J32" i="7" s="1"/>
  <c r="I26" i="7"/>
  <c r="H26" i="7"/>
  <c r="G26" i="7"/>
  <c r="F26" i="7"/>
  <c r="F28" i="7" s="1"/>
  <c r="F32" i="7" s="1"/>
  <c r="E26" i="7"/>
  <c r="D26" i="7"/>
  <c r="C26" i="7"/>
  <c r="AA25" i="7"/>
  <c r="AA28" i="7" s="1"/>
  <c r="AA32" i="7" s="1"/>
  <c r="Z25" i="7"/>
  <c r="Y25" i="7"/>
  <c r="X25" i="7"/>
  <c r="W25" i="7"/>
  <c r="W28" i="7" s="1"/>
  <c r="W32" i="7" s="1"/>
  <c r="V25" i="7"/>
  <c r="U25" i="7"/>
  <c r="T25" i="7"/>
  <c r="S25" i="7"/>
  <c r="S28" i="7" s="1"/>
  <c r="S32" i="7" s="1"/>
  <c r="R25" i="7"/>
  <c r="Q25" i="7"/>
  <c r="P25" i="7"/>
  <c r="O25" i="7"/>
  <c r="O28" i="7" s="1"/>
  <c r="O32" i="7" s="1"/>
  <c r="N25" i="7"/>
  <c r="M25" i="7"/>
  <c r="L25" i="7"/>
  <c r="K25" i="7"/>
  <c r="K28" i="7" s="1"/>
  <c r="K32" i="7" s="1"/>
  <c r="J25" i="7"/>
  <c r="I25" i="7"/>
  <c r="H25" i="7"/>
  <c r="G25" i="7"/>
  <c r="G28" i="7" s="1"/>
  <c r="G32" i="7" s="1"/>
  <c r="F25" i="7"/>
  <c r="E25" i="7"/>
  <c r="D25" i="7"/>
  <c r="C25" i="7"/>
  <c r="C28" i="7" s="1"/>
  <c r="C32" i="7" s="1"/>
  <c r="AA24" i="7"/>
  <c r="Z24" i="7"/>
  <c r="Y24" i="7"/>
  <c r="X24" i="7"/>
  <c r="X28" i="7" s="1"/>
  <c r="X32" i="7" s="1"/>
  <c r="W24" i="7"/>
  <c r="V24" i="7"/>
  <c r="U24" i="7"/>
  <c r="T24" i="7"/>
  <c r="T28" i="7" s="1"/>
  <c r="T32" i="7" s="1"/>
  <c r="S24" i="7"/>
  <c r="R24" i="7"/>
  <c r="Q24" i="7"/>
  <c r="P24" i="7"/>
  <c r="P28" i="7" s="1"/>
  <c r="P32" i="7" s="1"/>
  <c r="O24" i="7"/>
  <c r="N24" i="7"/>
  <c r="M24" i="7"/>
  <c r="L24" i="7"/>
  <c r="L28" i="7" s="1"/>
  <c r="L32" i="7" s="1"/>
  <c r="K24" i="7"/>
  <c r="J24" i="7"/>
  <c r="I24" i="7"/>
  <c r="H24" i="7"/>
  <c r="H28" i="7" s="1"/>
  <c r="H32" i="7" s="1"/>
  <c r="G24" i="7"/>
  <c r="F24" i="7"/>
  <c r="E24" i="7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N74" i="7" l="1"/>
  <c r="G74" i="7"/>
  <c r="D68" i="7"/>
  <c r="L68" i="7"/>
  <c r="X68" i="7"/>
  <c r="D70" i="7"/>
  <c r="L70" i="7"/>
  <c r="X70" i="7"/>
  <c r="L72" i="7"/>
  <c r="X72" i="7"/>
  <c r="J32" i="8"/>
  <c r="W74" i="8"/>
  <c r="E68" i="7"/>
  <c r="U68" i="7"/>
  <c r="Y68" i="7"/>
  <c r="E70" i="7"/>
  <c r="U70" i="7"/>
  <c r="I72" i="7"/>
  <c r="U72" i="7"/>
  <c r="C32" i="9"/>
  <c r="H68" i="7"/>
  <c r="T68" i="7"/>
  <c r="H70" i="7"/>
  <c r="T70" i="7"/>
  <c r="D72" i="7"/>
  <c r="P72" i="7"/>
  <c r="R32" i="8"/>
  <c r="I68" i="7"/>
  <c r="Q68" i="7"/>
  <c r="I70" i="7"/>
  <c r="Q70" i="7"/>
  <c r="M72" i="7"/>
  <c r="Y72" i="7"/>
  <c r="X74" i="8"/>
  <c r="H71" i="7"/>
  <c r="L71" i="7"/>
  <c r="P71" i="7"/>
  <c r="T71" i="7"/>
  <c r="X71" i="7"/>
  <c r="B72" i="7"/>
  <c r="F72" i="7"/>
  <c r="J72" i="7"/>
  <c r="N72" i="7"/>
  <c r="R72" i="7"/>
  <c r="V72" i="7"/>
  <c r="Z72" i="7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S74" i="8"/>
  <c r="P68" i="7"/>
  <c r="P70" i="7"/>
  <c r="H72" i="7"/>
  <c r="T72" i="7"/>
  <c r="G74" i="8"/>
  <c r="M68" i="7"/>
  <c r="M70" i="7"/>
  <c r="Y70" i="7"/>
  <c r="E72" i="7"/>
  <c r="Q72" i="7"/>
  <c r="S32" i="9"/>
  <c r="D67" i="7"/>
  <c r="D74" i="7" s="1"/>
  <c r="H67" i="7"/>
  <c r="L67" i="7"/>
  <c r="P67" i="7"/>
  <c r="T67" i="7"/>
  <c r="T74" i="7" s="1"/>
  <c r="X67" i="7"/>
  <c r="B68" i="7"/>
  <c r="B74" i="7" s="1"/>
  <c r="F68" i="7"/>
  <c r="F74" i="7" s="1"/>
  <c r="J68" i="7"/>
  <c r="J74" i="7" s="1"/>
  <c r="N68" i="7"/>
  <c r="R68" i="7"/>
  <c r="R74" i="7" s="1"/>
  <c r="V68" i="7"/>
  <c r="V74" i="7" s="1"/>
  <c r="Z68" i="7"/>
  <c r="Z74" i="7" s="1"/>
  <c r="D69" i="7"/>
  <c r="E67" i="7"/>
  <c r="I67" i="7"/>
  <c r="M67" i="7"/>
  <c r="M74" i="7" s="1"/>
  <c r="Q67" i="7"/>
  <c r="U67" i="7"/>
  <c r="Y67" i="7"/>
  <c r="C68" i="7"/>
  <c r="C74" i="7" s="1"/>
  <c r="G68" i="7"/>
  <c r="K68" i="7"/>
  <c r="K74" i="7" s="1"/>
  <c r="O68" i="7"/>
  <c r="O74" i="7" s="1"/>
  <c r="S68" i="7"/>
  <c r="S74" i="7" s="1"/>
  <c r="W68" i="7"/>
  <c r="W74" i="7" s="1"/>
  <c r="AA68" i="7"/>
  <c r="AA74" i="7" s="1"/>
  <c r="E69" i="7"/>
  <c r="I69" i="7"/>
  <c r="M69" i="7"/>
  <c r="Q69" i="7"/>
  <c r="U69" i="7"/>
  <c r="Y69" i="7"/>
  <c r="C70" i="7"/>
  <c r="G70" i="7"/>
  <c r="K70" i="7"/>
  <c r="O70" i="7"/>
  <c r="S70" i="7"/>
  <c r="W70" i="7"/>
  <c r="AA70" i="7"/>
  <c r="E72" i="8"/>
  <c r="E71" i="8"/>
  <c r="E69" i="8"/>
  <c r="E67" i="8"/>
  <c r="I72" i="8"/>
  <c r="I71" i="8"/>
  <c r="I69" i="8"/>
  <c r="I67" i="8"/>
  <c r="M72" i="8"/>
  <c r="M71" i="8"/>
  <c r="M69" i="8"/>
  <c r="M67" i="8"/>
  <c r="Q72" i="8"/>
  <c r="Q71" i="8"/>
  <c r="Q69" i="8"/>
  <c r="Q67" i="8"/>
  <c r="U72" i="8"/>
  <c r="U71" i="8"/>
  <c r="U69" i="8"/>
  <c r="U67" i="8"/>
  <c r="Y72" i="8"/>
  <c r="Y71" i="8"/>
  <c r="Y69" i="8"/>
  <c r="Y67" i="8"/>
  <c r="E68" i="8"/>
  <c r="U68" i="8"/>
  <c r="I70" i="8"/>
  <c r="Y70" i="8"/>
  <c r="B68" i="8"/>
  <c r="F68" i="8"/>
  <c r="J68" i="8"/>
  <c r="N68" i="8"/>
  <c r="R68" i="8"/>
  <c r="V68" i="8"/>
  <c r="Z68" i="8"/>
  <c r="B70" i="8"/>
  <c r="F70" i="8"/>
  <c r="J70" i="8"/>
  <c r="N70" i="8"/>
  <c r="R70" i="8"/>
  <c r="V70" i="8"/>
  <c r="Z70" i="8"/>
  <c r="D71" i="8"/>
  <c r="H71" i="8"/>
  <c r="L71" i="8"/>
  <c r="P71" i="8"/>
  <c r="T71" i="8"/>
  <c r="X71" i="8"/>
  <c r="B72" i="8"/>
  <c r="G72" i="8"/>
  <c r="L72" i="8"/>
  <c r="R72" i="8"/>
  <c r="W72" i="8"/>
  <c r="G32" i="9"/>
  <c r="W32" i="9"/>
  <c r="F70" i="9"/>
  <c r="V70" i="9"/>
  <c r="J72" i="9"/>
  <c r="Z72" i="9"/>
  <c r="C68" i="8"/>
  <c r="C74" i="8" s="1"/>
  <c r="G68" i="8"/>
  <c r="K68" i="8"/>
  <c r="K74" i="8" s="1"/>
  <c r="O68" i="8"/>
  <c r="O74" i="8" s="1"/>
  <c r="S68" i="8"/>
  <c r="W68" i="8"/>
  <c r="AA68" i="8"/>
  <c r="AA74" i="8" s="1"/>
  <c r="C70" i="8"/>
  <c r="O70" i="8"/>
  <c r="S70" i="8"/>
  <c r="N72" i="8"/>
  <c r="B99" i="8"/>
  <c r="F99" i="8"/>
  <c r="J99" i="8"/>
  <c r="N99" i="8"/>
  <c r="R99" i="8"/>
  <c r="V99" i="8"/>
  <c r="Z99" i="8"/>
  <c r="D28" i="9"/>
  <c r="D32" i="9" s="1"/>
  <c r="H28" i="9"/>
  <c r="H32" i="9" s="1"/>
  <c r="L28" i="9"/>
  <c r="L32" i="9" s="1"/>
  <c r="P28" i="9"/>
  <c r="P32" i="9" s="1"/>
  <c r="T28" i="9"/>
  <c r="T32" i="9" s="1"/>
  <c r="X28" i="9"/>
  <c r="X32" i="9" s="1"/>
  <c r="K32" i="9"/>
  <c r="AA32" i="9"/>
  <c r="M74" i="9"/>
  <c r="B99" i="9"/>
  <c r="F99" i="9"/>
  <c r="J99" i="9"/>
  <c r="N99" i="9"/>
  <c r="R99" i="9"/>
  <c r="V99" i="9"/>
  <c r="Z99" i="9"/>
  <c r="B67" i="8"/>
  <c r="F67" i="8"/>
  <c r="J67" i="8"/>
  <c r="N67" i="8"/>
  <c r="N74" i="8" s="1"/>
  <c r="R67" i="8"/>
  <c r="V67" i="8"/>
  <c r="Z67" i="8"/>
  <c r="D68" i="8"/>
  <c r="D74" i="8" s="1"/>
  <c r="H68" i="8"/>
  <c r="H74" i="8" s="1"/>
  <c r="L68" i="8"/>
  <c r="P68" i="8"/>
  <c r="P74" i="8" s="1"/>
  <c r="T68" i="8"/>
  <c r="T74" i="8" s="1"/>
  <c r="X68" i="8"/>
  <c r="B69" i="8"/>
  <c r="F69" i="8"/>
  <c r="J69" i="8"/>
  <c r="N69" i="8"/>
  <c r="R69" i="8"/>
  <c r="V69" i="8"/>
  <c r="Z69" i="8"/>
  <c r="D70" i="8"/>
  <c r="T70" i="8"/>
  <c r="J71" i="8"/>
  <c r="Z71" i="8"/>
  <c r="O32" i="9"/>
  <c r="B71" i="9"/>
  <c r="B69" i="9"/>
  <c r="B67" i="9"/>
  <c r="B74" i="9" s="1"/>
  <c r="F71" i="9"/>
  <c r="F69" i="9"/>
  <c r="F67" i="9"/>
  <c r="F74" i="9" s="1"/>
  <c r="J71" i="9"/>
  <c r="J69" i="9"/>
  <c r="J67" i="9"/>
  <c r="N71" i="9"/>
  <c r="N69" i="9"/>
  <c r="N67" i="9"/>
  <c r="R71" i="9"/>
  <c r="R69" i="9"/>
  <c r="R67" i="9"/>
  <c r="R74" i="9" s="1"/>
  <c r="V71" i="9"/>
  <c r="V69" i="9"/>
  <c r="V67" i="9"/>
  <c r="V74" i="9" s="1"/>
  <c r="Z71" i="9"/>
  <c r="Z69" i="9"/>
  <c r="Z67" i="9"/>
  <c r="J68" i="9"/>
  <c r="Z68" i="9"/>
  <c r="N70" i="9"/>
  <c r="B72" i="9"/>
  <c r="R72" i="9"/>
  <c r="C68" i="9"/>
  <c r="G68" i="9"/>
  <c r="K68" i="9"/>
  <c r="O68" i="9"/>
  <c r="S68" i="9"/>
  <c r="W68" i="9"/>
  <c r="AA68" i="9"/>
  <c r="C70" i="9"/>
  <c r="G70" i="9"/>
  <c r="K70" i="9"/>
  <c r="O70" i="9"/>
  <c r="S70" i="9"/>
  <c r="W70" i="9"/>
  <c r="AA70" i="9"/>
  <c r="C72" i="9"/>
  <c r="G72" i="9"/>
  <c r="K72" i="9"/>
  <c r="O72" i="9"/>
  <c r="S72" i="9"/>
  <c r="W72" i="9"/>
  <c r="AA72" i="9"/>
  <c r="D68" i="9"/>
  <c r="D74" i="9" s="1"/>
  <c r="H68" i="9"/>
  <c r="L68" i="9"/>
  <c r="P68" i="9"/>
  <c r="P74" i="9" s="1"/>
  <c r="T68" i="9"/>
  <c r="T74" i="9" s="1"/>
  <c r="X68" i="9"/>
  <c r="X74" i="9" s="1"/>
  <c r="D70" i="9"/>
  <c r="H70" i="9"/>
  <c r="H74" i="9" s="1"/>
  <c r="L70" i="9"/>
  <c r="P70" i="9"/>
  <c r="T70" i="9"/>
  <c r="X70" i="9"/>
  <c r="C67" i="9"/>
  <c r="C74" i="9" s="1"/>
  <c r="G67" i="9"/>
  <c r="K67" i="9"/>
  <c r="O67" i="9"/>
  <c r="S67" i="9"/>
  <c r="S74" i="9" s="1"/>
  <c r="W67" i="9"/>
  <c r="AA67" i="9"/>
  <c r="E68" i="9"/>
  <c r="E74" i="9" s="1"/>
  <c r="I68" i="9"/>
  <c r="I74" i="9" s="1"/>
  <c r="M68" i="9"/>
  <c r="Q68" i="9"/>
  <c r="Q74" i="9" s="1"/>
  <c r="U68" i="9"/>
  <c r="U74" i="9" s="1"/>
  <c r="Y68" i="9"/>
  <c r="Y74" i="9" s="1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K74" i="9" l="1"/>
  <c r="L74" i="9"/>
  <c r="Z74" i="8"/>
  <c r="J74" i="8"/>
  <c r="Y74" i="8"/>
  <c r="U74" i="8"/>
  <c r="Q74" i="8"/>
  <c r="M74" i="8"/>
  <c r="I74" i="8"/>
  <c r="E74" i="8"/>
  <c r="Y74" i="7"/>
  <c r="I74" i="7"/>
  <c r="P74" i="7"/>
  <c r="O74" i="9"/>
  <c r="AA74" i="9"/>
  <c r="W74" i="9"/>
  <c r="G74" i="9"/>
  <c r="Z74" i="9"/>
  <c r="J74" i="9"/>
  <c r="L74" i="8"/>
  <c r="V74" i="8"/>
  <c r="F74" i="8"/>
  <c r="U74" i="7"/>
  <c r="E74" i="7"/>
  <c r="L74" i="7"/>
  <c r="N74" i="9"/>
  <c r="R74" i="8"/>
  <c r="B74" i="8"/>
  <c r="Q74" i="7"/>
  <c r="X74" i="7"/>
  <c r="H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<sst xmlns="http://schemas.openxmlformats.org/spreadsheetml/2006/main" count="1660" uniqueCount="104">
  <si>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</si>
  <si>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</si>
  <si>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</si>
  <si>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</si>
  <si>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</si>
  <si>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</si>
  <si>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</si>
  <si>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</si>
  <si>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</si>
  <si>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</si>
  <si>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</si>
  <si>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</si>
  <si>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</si>
  <si>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</si>
  <si>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</si>
  <si>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</si>
  <si>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</si>
  <si>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</si>
  <si>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</si>
  <si>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</si>
  <si>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</si>
  <si>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</si>
  <si>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</si>
  <si>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</si>
  <si>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</si>
  <si>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</si>
  <si>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</si>
  <si>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</si>
  <si>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</si>
  <si>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</si>
  <si>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</si>
  <si>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</si>
  <si>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</si>
  <si>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</si>
  <si>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</si>
  <si>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</si>
  <si>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</si>
  <si>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</si>
  <si>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</si>
  <si>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</si>
  <si>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</si>
  <si>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</si>
  <si>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</si>
  <si>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</si>
  <si>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</si>
  <si>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</si>
  <si>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</si>
  <si>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</si>
  <si>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</si>
  <si>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</si>
  <si>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</si>
  <si>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</si>
  <si>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</si>
  <si>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</si>
  <si>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</si>
  <si>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</si>
  <si>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</si>
  <si>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</si>
  <si>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</si>
  <si>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</si>
  <si>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</si>
  <si>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</si>
  <si>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</si>
  <si>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</si>
  <si>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</si>
  <si>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</si>
  <si>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</si>
  <si>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</si>
  <si>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</si>
  <si>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</si>
  <si>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</si>
  <si>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</si>
  <si>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</si>
  <si>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</si>
  <si>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</si>
  <si>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</si>
  <si>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</si>
  <si>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</si>
  <si>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</si>
  <si>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</si>
  <si>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</si>
  <si>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</si>
  <si>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</si>
  <si>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</si>
  <si>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</si>
  <si>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</si>
  <si>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</si>
  <si>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</si>
  <si>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</si>
  <si>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</si>
  <si>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</si>
  <si>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</si>
  <si>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</si>
  <si>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</si>
  <si>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</si>
  <si>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</si>
  <si>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</si>
  <si>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</si>
  <si>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</si>
  <si>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</si>
  <si>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TAYplan (S11000005), Persons</t>
  </si>
  <si>
    <t>© Crown Copyright 2020</t>
  </si>
  <si>
    <t>Summary table for TAYplan (S11000005), Females</t>
  </si>
  <si>
    <t>Summary table for TAYplan (S11000005),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</si>
</sst>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493560</v>
      </c>
      <c r="D10" s="76">
        <v>493728</v>
      </c>
      <c r="E10" s="76">
        <v>493575</v>
      </c>
      <c r="F10" s="76">
        <v>493319</v>
      </c>
      <c r="G10" s="76">
        <v>493117</v>
      </c>
      <c r="H10" s="76">
        <v>492926</v>
      </c>
      <c r="I10" s="76">
        <v>492711</v>
      </c>
      <c r="J10" s="76">
        <v>492512</v>
      </c>
      <c r="K10" s="76">
        <v>492326</v>
      </c>
      <c r="L10" s="63">
        <v>492131</v>
      </c>
      <c r="M10" s="76">
        <v>491889</v>
      </c>
      <c r="N10" s="76">
        <v>491658</v>
      </c>
      <c r="O10" s="76">
        <v>491357</v>
      </c>
      <c r="P10" s="76">
        <v>491003</v>
      </c>
      <c r="Q10" s="76">
        <v>490542</v>
      </c>
      <c r="R10" s="76">
        <v>490012</v>
      </c>
      <c r="S10" s="76">
        <v>489416</v>
      </c>
      <c r="T10" s="76">
        <v>488731</v>
      </c>
      <c r="U10" s="76">
        <v>488015</v>
      </c>
      <c r="V10" s="76">
        <v>487213</v>
      </c>
      <c r="W10" s="76">
        <v>486398</v>
      </c>
      <c r="X10" s="76">
        <v>485616</v>
      </c>
      <c r="Y10" s="76">
        <v>484830</v>
      </c>
      <c r="Z10" s="76">
        <v>484097</v>
      </c>
      <c r="AA10" s="63">
        <v>483361</v>
      </c>
    </row>
    <row r="11" spans="1:27" ht="12.75" customHeight="1" x14ac:dyDescent="0.3">
      <c r="A11" s="6" t="s">
        <v>55</v>
      </c>
      <c r="B11" s="25"/>
      <c r="C11" s="76">
        <v>4150</v>
      </c>
      <c r="D11" s="76">
        <v>4173</v>
      </c>
      <c r="E11" s="76">
        <v>4150</v>
      </c>
      <c r="F11" s="76">
        <v>4113</v>
      </c>
      <c r="G11" s="76">
        <v>4088</v>
      </c>
      <c r="H11" s="76">
        <v>4070</v>
      </c>
      <c r="I11" s="76">
        <v>4053</v>
      </c>
      <c r="J11" s="76">
        <v>4033</v>
      </c>
      <c r="K11" s="76">
        <v>3998</v>
      </c>
      <c r="L11" s="63">
        <v>3978</v>
      </c>
      <c r="M11" s="76">
        <v>3953</v>
      </c>
      <c r="N11" s="76">
        <v>3930</v>
      </c>
      <c r="O11" s="76">
        <v>3898</v>
      </c>
      <c r="P11" s="76">
        <v>3879</v>
      </c>
      <c r="Q11" s="76">
        <v>3858</v>
      </c>
      <c r="R11" s="76">
        <v>3845</v>
      </c>
      <c r="S11" s="76">
        <v>3837</v>
      </c>
      <c r="T11" s="76">
        <v>3831</v>
      </c>
      <c r="U11" s="76">
        <v>3824</v>
      </c>
      <c r="V11" s="76">
        <v>3829</v>
      </c>
      <c r="W11" s="76">
        <v>3832</v>
      </c>
      <c r="X11" s="76">
        <v>3838</v>
      </c>
      <c r="Y11" s="76">
        <v>3841</v>
      </c>
      <c r="Z11" s="76">
        <v>3842</v>
      </c>
      <c r="AA11" s="63">
        <v>3834</v>
      </c>
    </row>
    <row r="12" spans="1:27" ht="12.75" customHeight="1" x14ac:dyDescent="0.3">
      <c r="A12" s="6" t="s">
        <v>56</v>
      </c>
      <c r="B12" s="25"/>
      <c r="C12" s="76">
        <v>5386</v>
      </c>
      <c r="D12" s="76">
        <v>5590</v>
      </c>
      <c r="E12" s="76">
        <v>5635</v>
      </c>
      <c r="F12" s="76">
        <v>5622</v>
      </c>
      <c r="G12" s="76">
        <v>5634</v>
      </c>
      <c r="H12" s="76">
        <v>5684</v>
      </c>
      <c r="I12" s="76">
        <v>5734</v>
      </c>
      <c r="J12" s="76">
        <v>5766</v>
      </c>
      <c r="K12" s="76">
        <v>5786</v>
      </c>
      <c r="L12" s="63">
        <v>5852</v>
      </c>
      <c r="M12" s="76">
        <v>5864</v>
      </c>
      <c r="N12" s="76">
        <v>5903</v>
      </c>
      <c r="O12" s="76">
        <v>5900</v>
      </c>
      <c r="P12" s="76">
        <v>5977</v>
      </c>
      <c r="Q12" s="76">
        <v>5997</v>
      </c>
      <c r="R12" s="76">
        <v>6030</v>
      </c>
      <c r="S12" s="76">
        <v>6099</v>
      </c>
      <c r="T12" s="76">
        <v>6112</v>
      </c>
      <c r="U12" s="76">
        <v>6160</v>
      </c>
      <c r="V12" s="76">
        <v>6189</v>
      </c>
      <c r="W12" s="76">
        <v>6178</v>
      </c>
      <c r="X12" s="76">
        <v>6196</v>
      </c>
      <c r="Y12" s="76">
        <v>6189</v>
      </c>
      <c r="Z12" s="76">
        <v>6212</v>
      </c>
      <c r="AA12" s="63">
        <v>6278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-1236</v>
      </c>
      <c r="D14" s="76">
        <f t="shared" ref="D14:AA14" si="0">D11-D12</f>
        <v>-1417</v>
      </c>
      <c r="E14" s="76">
        <f t="shared" si="0"/>
        <v>-1485</v>
      </c>
      <c r="F14" s="76">
        <f t="shared" si="0"/>
        <v>-1509</v>
      </c>
      <c r="G14" s="76">
        <f t="shared" si="0"/>
        <v>-1546</v>
      </c>
      <c r="H14" s="76">
        <f t="shared" si="0"/>
        <v>-1614</v>
      </c>
      <c r="I14" s="76">
        <f t="shared" si="0"/>
        <v>-1681</v>
      </c>
      <c r="J14" s="76">
        <f t="shared" si="0"/>
        <v>-1733</v>
      </c>
      <c r="K14" s="76">
        <f t="shared" si="0"/>
        <v>-1788</v>
      </c>
      <c r="L14" s="63">
        <f t="shared" si="0"/>
        <v>-1874</v>
      </c>
      <c r="M14" s="76">
        <f t="shared" si="0"/>
        <v>-1911</v>
      </c>
      <c r="N14" s="76">
        <f t="shared" si="0"/>
        <v>-1973</v>
      </c>
      <c r="O14" s="76">
        <f t="shared" si="0"/>
        <v>-2002</v>
      </c>
      <c r="P14" s="76">
        <f t="shared" si="0"/>
        <v>-2098</v>
      </c>
      <c r="Q14" s="76">
        <f t="shared" si="0"/>
        <v>-2139</v>
      </c>
      <c r="R14" s="76">
        <f t="shared" si="0"/>
        <v>-2185</v>
      </c>
      <c r="S14" s="76">
        <f t="shared" si="0"/>
        <v>-2262</v>
      </c>
      <c r="T14" s="76">
        <f t="shared" si="0"/>
        <v>-2281</v>
      </c>
      <c r="U14" s="76">
        <f t="shared" si="0"/>
        <v>-2336</v>
      </c>
      <c r="V14" s="76">
        <f t="shared" si="0"/>
        <v>-2360</v>
      </c>
      <c r="W14" s="76">
        <f t="shared" si="0"/>
        <v>-2346</v>
      </c>
      <c r="X14" s="76">
        <f t="shared" si="0"/>
        <v>-2358</v>
      </c>
      <c r="Y14" s="76">
        <f t="shared" si="0"/>
        <v>-2348</v>
      </c>
      <c r="Z14" s="76">
        <f t="shared" si="0"/>
        <v>-2370</v>
      </c>
      <c r="AA14" s="63">
        <f t="shared" si="0"/>
        <v>-2444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2598</v>
      </c>
      <c r="D16" s="76">
        <v>2534</v>
      </c>
      <c r="E16" s="76">
        <v>2424</v>
      </c>
      <c r="F16" s="76">
        <v>2374</v>
      </c>
      <c r="G16" s="76">
        <v>2361</v>
      </c>
      <c r="H16" s="76">
        <v>2347</v>
      </c>
      <c r="I16" s="76">
        <v>2302</v>
      </c>
      <c r="J16" s="76">
        <v>2302</v>
      </c>
      <c r="K16" s="76">
        <v>2302</v>
      </c>
      <c r="L16" s="63">
        <v>2302</v>
      </c>
      <c r="M16" s="76">
        <v>2302</v>
      </c>
      <c r="N16" s="76">
        <v>2302</v>
      </c>
      <c r="O16" s="76">
        <v>2302</v>
      </c>
      <c r="P16" s="76">
        <v>2302</v>
      </c>
      <c r="Q16" s="76">
        <v>2302</v>
      </c>
      <c r="R16" s="76">
        <v>2302</v>
      </c>
      <c r="S16" s="76">
        <v>2302</v>
      </c>
      <c r="T16" s="76">
        <v>2302</v>
      </c>
      <c r="U16" s="76">
        <v>2302</v>
      </c>
      <c r="V16" s="76">
        <v>2302</v>
      </c>
      <c r="W16" s="76">
        <v>2302</v>
      </c>
      <c r="X16" s="76">
        <v>2302</v>
      </c>
      <c r="Y16" s="76">
        <v>2302</v>
      </c>
      <c r="Z16" s="76">
        <v>2302</v>
      </c>
      <c r="AA16" s="63">
        <v>2302</v>
      </c>
    </row>
    <row r="17" spans="1:27" ht="12.75" customHeight="1" x14ac:dyDescent="0.3">
      <c r="A17" s="81" t="s">
        <v>83</v>
      </c>
      <c r="B17" s="81"/>
      <c r="C17" s="76">
        <v>4890</v>
      </c>
      <c r="D17" s="76">
        <v>4854</v>
      </c>
      <c r="E17" s="76">
        <v>4829</v>
      </c>
      <c r="F17" s="76">
        <v>4799</v>
      </c>
      <c r="G17" s="76">
        <v>4773</v>
      </c>
      <c r="H17" s="76">
        <v>4784</v>
      </c>
      <c r="I17" s="76">
        <v>4786</v>
      </c>
      <c r="J17" s="76">
        <v>4783</v>
      </c>
      <c r="K17" s="76">
        <v>4797</v>
      </c>
      <c r="L17" s="63">
        <v>4821</v>
      </c>
      <c r="M17" s="76">
        <v>4839</v>
      </c>
      <c r="N17" s="76">
        <v>4836</v>
      </c>
      <c r="O17" s="76">
        <v>4859</v>
      </c>
      <c r="P17" s="76">
        <v>4854</v>
      </c>
      <c r="Q17" s="76">
        <v>4836</v>
      </c>
      <c r="R17" s="76">
        <v>4836</v>
      </c>
      <c r="S17" s="76">
        <v>4820</v>
      </c>
      <c r="T17" s="76">
        <v>4799</v>
      </c>
      <c r="U17" s="76">
        <v>4779</v>
      </c>
      <c r="V17" s="76">
        <v>4753</v>
      </c>
      <c r="W17" s="76">
        <v>4722</v>
      </c>
      <c r="X17" s="76">
        <v>4712</v>
      </c>
      <c r="Y17" s="76">
        <v>4712</v>
      </c>
      <c r="Z17" s="76">
        <v>4691</v>
      </c>
      <c r="AA17" s="63">
        <v>4667</v>
      </c>
    </row>
    <row r="18" spans="1:27" ht="12.75" customHeight="1" x14ac:dyDescent="0.3">
      <c r="A18" s="6" t="s">
        <v>97</v>
      </c>
      <c r="B18" s="6"/>
      <c r="C18" s="76">
        <v>8068</v>
      </c>
      <c r="D18" s="76">
        <v>7953</v>
      </c>
      <c r="E18" s="76">
        <v>7810</v>
      </c>
      <c r="F18" s="76">
        <v>7810</v>
      </c>
      <c r="G18" s="76">
        <v>7822</v>
      </c>
      <c r="H18" s="76">
        <v>7779</v>
      </c>
      <c r="I18" s="76">
        <v>7808</v>
      </c>
      <c r="J18" s="76">
        <v>7829</v>
      </c>
      <c r="K18" s="76">
        <v>7862</v>
      </c>
      <c r="L18" s="63">
        <v>7861</v>
      </c>
      <c r="M18" s="76">
        <v>7876</v>
      </c>
      <c r="N18" s="76">
        <v>7886</v>
      </c>
      <c r="O18" s="76">
        <v>7858</v>
      </c>
      <c r="P18" s="76">
        <v>7853</v>
      </c>
      <c r="Q18" s="76">
        <v>7838</v>
      </c>
      <c r="R18" s="76">
        <v>7821</v>
      </c>
      <c r="S18" s="76">
        <v>7804</v>
      </c>
      <c r="T18" s="76">
        <v>7784</v>
      </c>
      <c r="U18" s="76">
        <v>7756</v>
      </c>
      <c r="V18" s="76">
        <v>7733</v>
      </c>
      <c r="W18" s="76">
        <v>7729</v>
      </c>
      <c r="X18" s="76">
        <v>7720</v>
      </c>
      <c r="Y18" s="76">
        <v>7719</v>
      </c>
      <c r="Z18" s="76">
        <v>7720</v>
      </c>
      <c r="AA18" s="63">
        <v>7718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2280</v>
      </c>
      <c r="D20" s="76">
        <v>2345</v>
      </c>
      <c r="E20" s="76">
        <v>2334</v>
      </c>
      <c r="F20" s="76">
        <v>2351</v>
      </c>
      <c r="G20" s="76">
        <v>2345</v>
      </c>
      <c r="H20" s="76">
        <v>2346</v>
      </c>
      <c r="I20" s="76">
        <v>2345</v>
      </c>
      <c r="J20" s="76">
        <v>2345</v>
      </c>
      <c r="K20" s="76">
        <v>2345</v>
      </c>
      <c r="L20" s="63">
        <v>2345</v>
      </c>
      <c r="M20" s="76">
        <v>2345</v>
      </c>
      <c r="N20" s="76">
        <v>2345</v>
      </c>
      <c r="O20" s="76">
        <v>2345</v>
      </c>
      <c r="P20" s="76">
        <v>2345</v>
      </c>
      <c r="Q20" s="76">
        <v>2345</v>
      </c>
      <c r="R20" s="76">
        <v>2345</v>
      </c>
      <c r="S20" s="76">
        <v>2345</v>
      </c>
      <c r="T20" s="76">
        <v>2345</v>
      </c>
      <c r="U20" s="76">
        <v>2345</v>
      </c>
      <c r="V20" s="76">
        <v>2345</v>
      </c>
      <c r="W20" s="76">
        <v>2345</v>
      </c>
      <c r="X20" s="76">
        <v>2345</v>
      </c>
      <c r="Y20" s="76">
        <v>2345</v>
      </c>
      <c r="Z20" s="76">
        <v>2345</v>
      </c>
      <c r="AA20" s="63">
        <v>2345</v>
      </c>
    </row>
    <row r="21" spans="1:27" ht="12.75" customHeight="1" x14ac:dyDescent="0.3">
      <c r="A21" s="81" t="s">
        <v>84</v>
      </c>
      <c r="B21" s="81"/>
      <c r="C21" s="76">
        <v>4102</v>
      </c>
      <c r="D21" s="76">
        <v>4077</v>
      </c>
      <c r="E21" s="76">
        <v>3987</v>
      </c>
      <c r="F21" s="76">
        <v>3900</v>
      </c>
      <c r="G21" s="76">
        <v>3865</v>
      </c>
      <c r="H21" s="76">
        <v>3854</v>
      </c>
      <c r="I21" s="76">
        <v>3806</v>
      </c>
      <c r="J21" s="76">
        <v>3764</v>
      </c>
      <c r="K21" s="76">
        <v>3750</v>
      </c>
      <c r="L21" s="63">
        <v>3734</v>
      </c>
      <c r="M21" s="76">
        <v>3732</v>
      </c>
      <c r="N21" s="76">
        <v>3740</v>
      </c>
      <c r="O21" s="76">
        <v>3750</v>
      </c>
      <c r="P21" s="76">
        <v>3761</v>
      </c>
      <c r="Q21" s="76">
        <v>3762</v>
      </c>
      <c r="R21" s="76">
        <v>3770</v>
      </c>
      <c r="S21" s="76">
        <v>3768</v>
      </c>
      <c r="T21" s="76">
        <v>3757</v>
      </c>
      <c r="U21" s="76">
        <v>3746</v>
      </c>
      <c r="V21" s="76">
        <v>3729</v>
      </c>
      <c r="W21" s="76">
        <v>3700</v>
      </c>
      <c r="X21" s="76">
        <v>3691</v>
      </c>
      <c r="Y21" s="76">
        <v>3652</v>
      </c>
      <c r="Z21" s="76">
        <v>3631</v>
      </c>
      <c r="AA21" s="63">
        <v>3611</v>
      </c>
    </row>
    <row r="22" spans="1:27" ht="12.75" customHeight="1" x14ac:dyDescent="0.3">
      <c r="A22" s="6" t="s">
        <v>98</v>
      </c>
      <c r="B22" s="6"/>
      <c r="C22" s="76">
        <v>7717</v>
      </c>
      <c r="D22" s="76">
        <v>7599</v>
      </c>
      <c r="E22" s="76">
        <v>7451</v>
      </c>
      <c r="F22" s="76">
        <v>7366</v>
      </c>
      <c r="G22" s="76">
        <v>7330</v>
      </c>
      <c r="H22" s="76">
        <v>7245</v>
      </c>
      <c r="I22" s="76">
        <v>7216</v>
      </c>
      <c r="J22" s="76">
        <v>7196</v>
      </c>
      <c r="K22" s="76">
        <v>7205</v>
      </c>
      <c r="L22" s="63">
        <v>7204</v>
      </c>
      <c r="M22" s="76">
        <v>7190</v>
      </c>
      <c r="N22" s="76">
        <v>7192</v>
      </c>
      <c r="O22" s="76">
        <v>7201</v>
      </c>
      <c r="P22" s="76">
        <v>7177</v>
      </c>
      <c r="Q22" s="76">
        <v>7172</v>
      </c>
      <c r="R22" s="76">
        <v>7163</v>
      </c>
      <c r="S22" s="76">
        <v>7140</v>
      </c>
      <c r="T22" s="76">
        <v>7116</v>
      </c>
      <c r="U22" s="76">
        <v>7091</v>
      </c>
      <c r="V22" s="76">
        <v>7064</v>
      </c>
      <c r="W22" s="76">
        <v>7041</v>
      </c>
      <c r="X22" s="76">
        <v>7022</v>
      </c>
      <c r="Y22" s="76">
        <v>7006</v>
      </c>
      <c r="Z22" s="76">
        <v>6991</v>
      </c>
      <c r="AA22" s="63">
        <v>6983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318</v>
      </c>
      <c r="D24" s="76">
        <f t="shared" ref="D24:AA26" si="1">D16-D20</f>
        <v>189</v>
      </c>
      <c r="E24" s="76">
        <f t="shared" si="1"/>
        <v>90</v>
      </c>
      <c r="F24" s="76">
        <f t="shared" si="1"/>
        <v>23</v>
      </c>
      <c r="G24" s="76">
        <f t="shared" si="1"/>
        <v>16</v>
      </c>
      <c r="H24" s="76">
        <f t="shared" si="1"/>
        <v>1</v>
      </c>
      <c r="I24" s="76">
        <f t="shared" si="1"/>
        <v>-43</v>
      </c>
      <c r="J24" s="76">
        <f t="shared" si="1"/>
        <v>-43</v>
      </c>
      <c r="K24" s="76">
        <f t="shared" si="1"/>
        <v>-43</v>
      </c>
      <c r="L24" s="63">
        <f t="shared" si="1"/>
        <v>-43</v>
      </c>
      <c r="M24" s="76">
        <f t="shared" si="1"/>
        <v>-43</v>
      </c>
      <c r="N24" s="76">
        <f t="shared" si="1"/>
        <v>-43</v>
      </c>
      <c r="O24" s="76">
        <f t="shared" si="1"/>
        <v>-43</v>
      </c>
      <c r="P24" s="76">
        <f t="shared" si="1"/>
        <v>-43</v>
      </c>
      <c r="Q24" s="76">
        <f t="shared" si="1"/>
        <v>-43</v>
      </c>
      <c r="R24" s="76">
        <f t="shared" si="1"/>
        <v>-43</v>
      </c>
      <c r="S24" s="76">
        <f t="shared" si="1"/>
        <v>-43</v>
      </c>
      <c r="T24" s="76">
        <f t="shared" si="1"/>
        <v>-43</v>
      </c>
      <c r="U24" s="76">
        <f t="shared" si="1"/>
        <v>-43</v>
      </c>
      <c r="V24" s="76">
        <f t="shared" si="1"/>
        <v>-43</v>
      </c>
      <c r="W24" s="76">
        <f t="shared" si="1"/>
        <v>-43</v>
      </c>
      <c r="X24" s="76">
        <f t="shared" si="1"/>
        <v>-43</v>
      </c>
      <c r="Y24" s="76">
        <f t="shared" si="1"/>
        <v>-43</v>
      </c>
      <c r="Z24" s="76">
        <f t="shared" si="1"/>
        <v>-43</v>
      </c>
      <c r="AA24" s="63">
        <f t="shared" si="1"/>
        <v>-43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788</v>
      </c>
      <c r="D25" s="76">
        <f t="shared" si="2"/>
        <v>777</v>
      </c>
      <c r="E25" s="76">
        <f t="shared" si="2"/>
        <v>842</v>
      </c>
      <c r="F25" s="76">
        <f t="shared" si="2"/>
        <v>899</v>
      </c>
      <c r="G25" s="76">
        <f t="shared" si="2"/>
        <v>908</v>
      </c>
      <c r="H25" s="76">
        <f t="shared" si="2"/>
        <v>930</v>
      </c>
      <c r="I25" s="76">
        <f t="shared" si="2"/>
        <v>980</v>
      </c>
      <c r="J25" s="76">
        <f t="shared" si="2"/>
        <v>1019</v>
      </c>
      <c r="K25" s="76">
        <f t="shared" si="2"/>
        <v>1047</v>
      </c>
      <c r="L25" s="63">
        <f t="shared" si="2"/>
        <v>1087</v>
      </c>
      <c r="M25" s="76">
        <f t="shared" si="2"/>
        <v>1107</v>
      </c>
      <c r="N25" s="76">
        <f t="shared" si="2"/>
        <v>1096</v>
      </c>
      <c r="O25" s="76">
        <f t="shared" si="2"/>
        <v>1109</v>
      </c>
      <c r="P25" s="76">
        <f t="shared" si="2"/>
        <v>1093</v>
      </c>
      <c r="Q25" s="76">
        <f t="shared" si="2"/>
        <v>1074</v>
      </c>
      <c r="R25" s="76">
        <f t="shared" si="2"/>
        <v>1066</v>
      </c>
      <c r="S25" s="76">
        <f t="shared" si="1"/>
        <v>1052</v>
      </c>
      <c r="T25" s="76">
        <f t="shared" si="1"/>
        <v>1042</v>
      </c>
      <c r="U25" s="76">
        <f t="shared" si="1"/>
        <v>1033</v>
      </c>
      <c r="V25" s="76">
        <f t="shared" si="1"/>
        <v>1024</v>
      </c>
      <c r="W25" s="76">
        <f t="shared" si="1"/>
        <v>1022</v>
      </c>
      <c r="X25" s="76">
        <f t="shared" si="1"/>
        <v>1021</v>
      </c>
      <c r="Y25" s="76">
        <f t="shared" si="1"/>
        <v>1060</v>
      </c>
      <c r="Z25" s="76">
        <f t="shared" si="1"/>
        <v>1060</v>
      </c>
      <c r="AA25" s="63">
        <f t="shared" si="1"/>
        <v>1056</v>
      </c>
    </row>
    <row r="26" spans="1:27" ht="12.75" customHeight="1" x14ac:dyDescent="0.3">
      <c r="A26" s="6" t="s">
        <v>82</v>
      </c>
      <c r="B26" s="6"/>
      <c r="C26" s="76">
        <f t="shared" si="2"/>
        <v>351</v>
      </c>
      <c r="D26" s="76">
        <f t="shared" si="1"/>
        <v>354</v>
      </c>
      <c r="E26" s="76">
        <f t="shared" si="1"/>
        <v>359</v>
      </c>
      <c r="F26" s="76">
        <f t="shared" si="1"/>
        <v>444</v>
      </c>
      <c r="G26" s="76">
        <f t="shared" si="1"/>
        <v>492</v>
      </c>
      <c r="H26" s="76">
        <f t="shared" si="1"/>
        <v>534</v>
      </c>
      <c r="I26" s="76">
        <f t="shared" si="1"/>
        <v>592</v>
      </c>
      <c r="J26" s="76">
        <f t="shared" si="1"/>
        <v>633</v>
      </c>
      <c r="K26" s="76">
        <f t="shared" si="1"/>
        <v>657</v>
      </c>
      <c r="L26" s="63">
        <f t="shared" si="1"/>
        <v>657</v>
      </c>
      <c r="M26" s="76">
        <f t="shared" si="1"/>
        <v>686</v>
      </c>
      <c r="N26" s="76">
        <f t="shared" si="1"/>
        <v>694</v>
      </c>
      <c r="O26" s="76">
        <f t="shared" si="1"/>
        <v>657</v>
      </c>
      <c r="P26" s="76">
        <f t="shared" si="1"/>
        <v>676</v>
      </c>
      <c r="Q26" s="76">
        <f t="shared" si="1"/>
        <v>666</v>
      </c>
      <c r="R26" s="76">
        <f t="shared" si="1"/>
        <v>658</v>
      </c>
      <c r="S26" s="76">
        <f t="shared" si="1"/>
        <v>664</v>
      </c>
      <c r="T26" s="76">
        <f t="shared" si="1"/>
        <v>668</v>
      </c>
      <c r="U26" s="76">
        <f t="shared" si="1"/>
        <v>665</v>
      </c>
      <c r="V26" s="76">
        <f t="shared" si="1"/>
        <v>669</v>
      </c>
      <c r="W26" s="76">
        <f t="shared" si="1"/>
        <v>688</v>
      </c>
      <c r="X26" s="76">
        <f t="shared" si="1"/>
        <v>698</v>
      </c>
      <c r="Y26" s="76">
        <f t="shared" si="1"/>
        <v>713</v>
      </c>
      <c r="Z26" s="76">
        <f t="shared" si="1"/>
        <v>729</v>
      </c>
      <c r="AA26" s="63">
        <f t="shared" si="1"/>
        <v>735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1457</v>
      </c>
      <c r="D28" s="76">
        <f t="shared" ref="D28:AA28" si="3">SUM(D24:D26)</f>
        <v>1320</v>
      </c>
      <c r="E28" s="76">
        <f t="shared" si="3"/>
        <v>1291</v>
      </c>
      <c r="F28" s="76">
        <f t="shared" si="3"/>
        <v>1366</v>
      </c>
      <c r="G28" s="76">
        <f t="shared" si="3"/>
        <v>1416</v>
      </c>
      <c r="H28" s="76">
        <f t="shared" si="3"/>
        <v>1465</v>
      </c>
      <c r="I28" s="76">
        <f t="shared" si="3"/>
        <v>1529</v>
      </c>
      <c r="J28" s="76">
        <f t="shared" si="3"/>
        <v>1609</v>
      </c>
      <c r="K28" s="76">
        <f t="shared" si="3"/>
        <v>1661</v>
      </c>
      <c r="L28" s="63">
        <f t="shared" si="3"/>
        <v>1701</v>
      </c>
      <c r="M28" s="76">
        <f t="shared" si="3"/>
        <v>1750</v>
      </c>
      <c r="N28" s="76">
        <f t="shared" si="3"/>
        <v>1747</v>
      </c>
      <c r="O28" s="76">
        <f t="shared" si="3"/>
        <v>1723</v>
      </c>
      <c r="P28" s="76">
        <f t="shared" si="3"/>
        <v>1726</v>
      </c>
      <c r="Q28" s="76">
        <f t="shared" si="3"/>
        <v>1697</v>
      </c>
      <c r="R28" s="76">
        <f t="shared" si="3"/>
        <v>1681</v>
      </c>
      <c r="S28" s="76">
        <f t="shared" si="3"/>
        <v>1673</v>
      </c>
      <c r="T28" s="76">
        <f t="shared" si="3"/>
        <v>1667</v>
      </c>
      <c r="U28" s="76">
        <f t="shared" si="3"/>
        <v>1655</v>
      </c>
      <c r="V28" s="76">
        <f t="shared" si="3"/>
        <v>1650</v>
      </c>
      <c r="W28" s="76">
        <f t="shared" si="3"/>
        <v>1667</v>
      </c>
      <c r="X28" s="76">
        <f t="shared" si="3"/>
        <v>1676</v>
      </c>
      <c r="Y28" s="76">
        <f t="shared" si="3"/>
        <v>1730</v>
      </c>
      <c r="Z28" s="76">
        <f t="shared" si="3"/>
        <v>1746</v>
      </c>
      <c r="AA28" s="63">
        <f t="shared" si="3"/>
        <v>1748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-53</v>
      </c>
      <c r="D30" s="76">
        <v>-56</v>
      </c>
      <c r="E30" s="76">
        <v>-62</v>
      </c>
      <c r="F30" s="76">
        <v>-59</v>
      </c>
      <c r="G30" s="76">
        <v>-61</v>
      </c>
      <c r="H30" s="76">
        <v>-66</v>
      </c>
      <c r="I30" s="76">
        <v>-47</v>
      </c>
      <c r="J30" s="76">
        <v>-62</v>
      </c>
      <c r="K30" s="76">
        <v>-68</v>
      </c>
      <c r="L30" s="63">
        <v>-69</v>
      </c>
      <c r="M30" s="76">
        <v>-70</v>
      </c>
      <c r="N30" s="76">
        <v>-75</v>
      </c>
      <c r="O30" s="76">
        <v>-75</v>
      </c>
      <c r="P30" s="76">
        <v>-89</v>
      </c>
      <c r="Q30" s="76">
        <v>-88</v>
      </c>
      <c r="R30" s="76">
        <v>-92</v>
      </c>
      <c r="S30" s="76">
        <v>-96</v>
      </c>
      <c r="T30" s="76">
        <v>-102</v>
      </c>
      <c r="U30" s="76">
        <v>-121</v>
      </c>
      <c r="V30" s="76">
        <v>-105</v>
      </c>
      <c r="W30" s="76">
        <v>-103</v>
      </c>
      <c r="X30" s="76">
        <v>-104</v>
      </c>
      <c r="Y30" s="76">
        <v>-115</v>
      </c>
      <c r="Z30" s="76">
        <v>-112</v>
      </c>
      <c r="AA30" s="63">
        <v>-111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168</v>
      </c>
      <c r="D32" s="76">
        <f t="shared" ref="D32:AA32" si="4">D30+D28+D14</f>
        <v>-153</v>
      </c>
      <c r="E32" s="76">
        <f t="shared" si="4"/>
        <v>-256</v>
      </c>
      <c r="F32" s="76">
        <f t="shared" si="4"/>
        <v>-202</v>
      </c>
      <c r="G32" s="76">
        <f t="shared" si="4"/>
        <v>-191</v>
      </c>
      <c r="H32" s="76">
        <f t="shared" si="4"/>
        <v>-215</v>
      </c>
      <c r="I32" s="76">
        <f t="shared" si="4"/>
        <v>-199</v>
      </c>
      <c r="J32" s="76">
        <f t="shared" si="4"/>
        <v>-186</v>
      </c>
      <c r="K32" s="76">
        <f t="shared" si="4"/>
        <v>-195</v>
      </c>
      <c r="L32" s="63">
        <f t="shared" si="4"/>
        <v>-242</v>
      </c>
      <c r="M32" s="76">
        <f t="shared" si="4"/>
        <v>-231</v>
      </c>
      <c r="N32" s="76">
        <f t="shared" si="4"/>
        <v>-301</v>
      </c>
      <c r="O32" s="76">
        <f t="shared" si="4"/>
        <v>-354</v>
      </c>
      <c r="P32" s="76">
        <f t="shared" si="4"/>
        <v>-461</v>
      </c>
      <c r="Q32" s="76">
        <f t="shared" si="4"/>
        <v>-530</v>
      </c>
      <c r="R32" s="76">
        <f t="shared" si="4"/>
        <v>-596</v>
      </c>
      <c r="S32" s="76">
        <f t="shared" si="4"/>
        <v>-685</v>
      </c>
      <c r="T32" s="76">
        <f t="shared" si="4"/>
        <v>-716</v>
      </c>
      <c r="U32" s="76">
        <f t="shared" si="4"/>
        <v>-802</v>
      </c>
      <c r="V32" s="76">
        <f t="shared" si="4"/>
        <v>-815</v>
      </c>
      <c r="W32" s="76">
        <f t="shared" si="4"/>
        <v>-782</v>
      </c>
      <c r="X32" s="76">
        <f t="shared" si="4"/>
        <v>-786</v>
      </c>
      <c r="Y32" s="76">
        <f t="shared" si="4"/>
        <v>-733</v>
      </c>
      <c r="Z32" s="76">
        <f t="shared" si="4"/>
        <v>-736</v>
      </c>
      <c r="AA32" s="63">
        <f t="shared" si="4"/>
        <v>-807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493728</v>
      </c>
      <c r="D34" s="76">
        <v>493575</v>
      </c>
      <c r="E34" s="76">
        <v>493319</v>
      </c>
      <c r="F34" s="76">
        <v>493117</v>
      </c>
      <c r="G34" s="76">
        <v>492926</v>
      </c>
      <c r="H34" s="76">
        <v>492711</v>
      </c>
      <c r="I34" s="76">
        <v>492512</v>
      </c>
      <c r="J34" s="76">
        <v>492326</v>
      </c>
      <c r="K34" s="76">
        <v>492131</v>
      </c>
      <c r="L34" s="63">
        <v>491889</v>
      </c>
      <c r="M34" s="76">
        <v>491658</v>
      </c>
      <c r="N34" s="76">
        <v>491357</v>
      </c>
      <c r="O34" s="76">
        <v>491003</v>
      </c>
      <c r="P34" s="76">
        <v>490542</v>
      </c>
      <c r="Q34" s="76">
        <v>490012</v>
      </c>
      <c r="R34" s="76">
        <v>489416</v>
      </c>
      <c r="S34" s="76">
        <v>488731</v>
      </c>
      <c r="T34" s="76">
        <v>488015</v>
      </c>
      <c r="U34" s="76">
        <v>487213</v>
      </c>
      <c r="V34" s="76">
        <v>486398</v>
      </c>
      <c r="W34" s="76">
        <v>485616</v>
      </c>
      <c r="X34" s="76">
        <v>484830</v>
      </c>
      <c r="Y34" s="76">
        <v>484097</v>
      </c>
      <c r="Z34" s="76">
        <v>483361</v>
      </c>
      <c r="AA34" s="63">
        <v>482554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3.4038414782397279E-4</v>
      </c>
      <c r="D36" s="38">
        <f t="shared" si="5"/>
        <v>-3.0988722535485127E-4</v>
      </c>
      <c r="E36" s="38">
        <f t="shared" si="5"/>
        <v>-5.1866484323557713E-4</v>
      </c>
      <c r="F36" s="38">
        <f t="shared" si="5"/>
        <v>-4.094713562623779E-4</v>
      </c>
      <c r="G36" s="38">
        <f t="shared" si="5"/>
        <v>-3.8733201248385271E-4</v>
      </c>
      <c r="H36" s="38">
        <f t="shared" si="5"/>
        <v>-4.3617094655181506E-4</v>
      </c>
      <c r="I36" s="38">
        <f t="shared" si="5"/>
        <v>-4.0388787747787244E-4</v>
      </c>
      <c r="J36" s="38">
        <f t="shared" si="5"/>
        <v>-3.7765577285426546E-4</v>
      </c>
      <c r="K36" s="38">
        <f t="shared" si="5"/>
        <v>-3.960790208114136E-4</v>
      </c>
      <c r="L36" s="39">
        <f t="shared" si="5"/>
        <v>-4.9173898819623234E-4</v>
      </c>
      <c r="M36" s="38">
        <f t="shared" si="5"/>
        <v>-4.696181455572294E-4</v>
      </c>
      <c r="N36" s="38">
        <f t="shared" si="5"/>
        <v>-6.1221418140251966E-4</v>
      </c>
      <c r="O36" s="38">
        <f t="shared" si="5"/>
        <v>-7.2045376376036162E-4</v>
      </c>
      <c r="P36" s="38">
        <f t="shared" si="5"/>
        <v>-9.388944670399163E-4</v>
      </c>
      <c r="Q36" s="38">
        <f t="shared" si="5"/>
        <v>-1.0804375568248998E-3</v>
      </c>
      <c r="R36" s="38">
        <f t="shared" si="5"/>
        <v>-1.2162967437532141E-3</v>
      </c>
      <c r="S36" s="38">
        <f t="shared" si="5"/>
        <v>-1.3996273109175017E-3</v>
      </c>
      <c r="T36" s="38">
        <f t="shared" si="5"/>
        <v>-1.4650185889579339E-3</v>
      </c>
      <c r="U36" s="38">
        <f t="shared" si="5"/>
        <v>-1.6433921088491133E-3</v>
      </c>
      <c r="V36" s="38">
        <f t="shared" si="5"/>
        <v>-1.6727796672092083E-3</v>
      </c>
      <c r="W36" s="38">
        <f t="shared" si="5"/>
        <v>-1.6077368739180671E-3</v>
      </c>
      <c r="X36" s="38">
        <f t="shared" si="5"/>
        <v>-1.6185628150637542E-3</v>
      </c>
      <c r="Y36" s="38">
        <f t="shared" si="5"/>
        <v>-1.5118701400490893E-3</v>
      </c>
      <c r="Z36" s="38">
        <f t="shared" si="5"/>
        <v>-1.520356457486826E-3</v>
      </c>
      <c r="AA36" s="39">
        <f t="shared" si="5"/>
        <v>-1.6695596045191896E-3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3.4038414782397279E-4</v>
      </c>
      <c r="D37" s="75">
        <f t="shared" si="6"/>
        <v>3.0391441769997568E-5</v>
      </c>
      <c r="E37" s="75">
        <f t="shared" si="6"/>
        <v>-4.882891644379609E-4</v>
      </c>
      <c r="F37" s="75">
        <f t="shared" si="6"/>
        <v>-8.9756058027392824E-4</v>
      </c>
      <c r="G37" s="75">
        <f t="shared" si="6"/>
        <v>-1.2845449388118972E-3</v>
      </c>
      <c r="H37" s="75">
        <f t="shared" si="6"/>
        <v>-1.7201556041818624E-3</v>
      </c>
      <c r="I37" s="75">
        <f t="shared" si="6"/>
        <v>-2.1233487316638299E-3</v>
      </c>
      <c r="J37" s="75">
        <f t="shared" si="6"/>
        <v>-2.5002026096117998E-3</v>
      </c>
      <c r="K37" s="75">
        <f t="shared" si="6"/>
        <v>-2.8952913526217685E-3</v>
      </c>
      <c r="L37" s="77">
        <f t="shared" si="6"/>
        <v>-3.3856066131777293E-3</v>
      </c>
      <c r="M37" s="75">
        <f t="shared" si="6"/>
        <v>-3.8536348164356915E-3</v>
      </c>
      <c r="N37" s="75">
        <f t="shared" si="6"/>
        <v>-4.4634897479536428E-3</v>
      </c>
      <c r="O37" s="75">
        <f t="shared" si="6"/>
        <v>-5.1807277737255858E-3</v>
      </c>
      <c r="P37" s="75">
        <f t="shared" si="6"/>
        <v>-6.1147580841235108E-3</v>
      </c>
      <c r="Q37" s="75">
        <f t="shared" si="6"/>
        <v>-7.1885890266634245E-3</v>
      </c>
      <c r="R37" s="75">
        <f t="shared" si="6"/>
        <v>-8.3961423129913278E-3</v>
      </c>
      <c r="S37" s="75">
        <f t="shared" si="6"/>
        <v>-9.7840181538212181E-3</v>
      </c>
      <c r="T37" s="75">
        <f t="shared" si="6"/>
        <v>-1.1234702974309101E-2</v>
      </c>
      <c r="U37" s="75">
        <f t="shared" si="6"/>
        <v>-1.2859632060944971E-2</v>
      </c>
      <c r="V37" s="75">
        <f t="shared" si="6"/>
        <v>-1.4510900397114839E-2</v>
      </c>
      <c r="W37" s="75">
        <f t="shared" si="6"/>
        <v>-1.6095307561390711E-2</v>
      </c>
      <c r="X37" s="75">
        <f t="shared" si="6"/>
        <v>-1.7687819110138586E-2</v>
      </c>
      <c r="Y37" s="75">
        <f t="shared" si="6"/>
        <v>-1.9172947564632465E-2</v>
      </c>
      <c r="Z37" s="75">
        <f t="shared" si="6"/>
        <v>-2.0664154307480347E-2</v>
      </c>
      <c r="AA37" s="77">
        <f t="shared" si="6"/>
        <v>-2.2299213874706215E-2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1.3354017981999999</v>
      </c>
      <c r="D44" s="3">
        <v>1.3431011307</v>
      </c>
      <c r="E44" s="3">
        <v>1.3392548986999999</v>
      </c>
      <c r="F44" s="3">
        <v>1.3332623821</v>
      </c>
      <c r="G44" s="3">
        <v>1.3336243323999999</v>
      </c>
      <c r="H44" s="3">
        <v>1.3380194948999999</v>
      </c>
      <c r="I44" s="3">
        <v>1.344558379</v>
      </c>
      <c r="J44" s="3">
        <v>1.3516605005</v>
      </c>
      <c r="K44" s="3">
        <v>1.3543359708</v>
      </c>
      <c r="L44" s="4">
        <v>1.3624279556000001</v>
      </c>
      <c r="M44" s="3">
        <v>1.3689284244</v>
      </c>
      <c r="N44" s="3">
        <v>1.376022415</v>
      </c>
      <c r="O44" s="3">
        <v>1.3800136084000001</v>
      </c>
      <c r="P44" s="3">
        <v>1.3863148631</v>
      </c>
      <c r="Q44" s="3">
        <v>1.3917072516</v>
      </c>
      <c r="R44" s="3">
        <v>1.3982834924</v>
      </c>
      <c r="S44" s="3">
        <v>1.4053499894999999</v>
      </c>
      <c r="T44" s="3">
        <v>1.4107854832</v>
      </c>
      <c r="U44" s="3">
        <v>1.4141571910999999</v>
      </c>
      <c r="V44" s="3">
        <v>1.420048507</v>
      </c>
      <c r="W44" s="3">
        <v>1.4238985886</v>
      </c>
      <c r="X44" s="3">
        <v>1.4282366314999999</v>
      </c>
      <c r="Y44" s="3">
        <v>1.4314847664999999</v>
      </c>
      <c r="Z44" s="3">
        <v>1.4340944565</v>
      </c>
      <c r="AA44" s="4">
        <v>1.4341345387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78.636298097948</v>
      </c>
      <c r="D47" s="11">
        <v>78.436195481746296</v>
      </c>
      <c r="E47" s="11">
        <v>78.511672012138504</v>
      </c>
      <c r="F47" s="11">
        <v>78.738916762738398</v>
      </c>
      <c r="G47" s="11">
        <v>79.073651100990801</v>
      </c>
      <c r="H47" s="11">
        <v>79.230143718980798</v>
      </c>
      <c r="I47" s="11">
        <v>79.274758381464906</v>
      </c>
      <c r="J47" s="11">
        <v>79.376606252772504</v>
      </c>
      <c r="K47" s="11">
        <v>79.607525177225995</v>
      </c>
      <c r="L47" s="64">
        <v>79.668913376461504</v>
      </c>
      <c r="M47" s="11">
        <v>79.828535400418502</v>
      </c>
      <c r="N47" s="11">
        <v>79.910639221360498</v>
      </c>
      <c r="O47" s="11">
        <v>80.161072891000998</v>
      </c>
      <c r="P47" s="11">
        <v>80.2810391170255</v>
      </c>
      <c r="Q47" s="11">
        <v>80.470191419482504</v>
      </c>
      <c r="R47" s="11">
        <v>80.568028452865306</v>
      </c>
      <c r="S47" s="11">
        <v>80.689326575080898</v>
      </c>
      <c r="T47" s="11">
        <v>80.783995924700605</v>
      </c>
      <c r="U47" s="11">
        <v>80.859431093932599</v>
      </c>
      <c r="V47" s="11">
        <v>81.043284420056693</v>
      </c>
      <c r="W47" s="11">
        <v>81.250654066331506</v>
      </c>
      <c r="X47" s="11">
        <v>81.362119238557895</v>
      </c>
      <c r="Y47" s="11">
        <v>81.524075659336802</v>
      </c>
      <c r="Z47" s="11">
        <v>81.587177035157197</v>
      </c>
      <c r="AA47" s="64">
        <v>81.679898374200306</v>
      </c>
    </row>
    <row r="48" spans="1:27" ht="12.75" customHeight="1" x14ac:dyDescent="0.3">
      <c r="A48" s="6" t="s">
        <v>89</v>
      </c>
      <c r="B48" s="25"/>
      <c r="C48" s="11">
        <v>82.552638716853295</v>
      </c>
      <c r="D48" s="11">
        <v>82.203231980301894</v>
      </c>
      <c r="E48" s="11">
        <v>82.313671789633005</v>
      </c>
      <c r="F48" s="11">
        <v>82.547814852395007</v>
      </c>
      <c r="G48" s="11">
        <v>82.677484361367107</v>
      </c>
      <c r="H48" s="11">
        <v>82.736670770317104</v>
      </c>
      <c r="I48" s="11">
        <v>82.853420992530502</v>
      </c>
      <c r="J48" s="11">
        <v>82.852276874537196</v>
      </c>
      <c r="K48" s="11">
        <v>83.013163045409499</v>
      </c>
      <c r="L48" s="64">
        <v>83.094259933152003</v>
      </c>
      <c r="M48" s="11">
        <v>83.318524242739699</v>
      </c>
      <c r="N48" s="11">
        <v>83.4433949154689</v>
      </c>
      <c r="O48" s="11">
        <v>83.550020624848202</v>
      </c>
      <c r="P48" s="11">
        <v>83.597468238758594</v>
      </c>
      <c r="Q48" s="11">
        <v>83.757404376188106</v>
      </c>
      <c r="R48" s="11">
        <v>83.922866215581706</v>
      </c>
      <c r="S48" s="11">
        <v>83.904334499943701</v>
      </c>
      <c r="T48" s="11">
        <v>84.076650869708502</v>
      </c>
      <c r="U48" s="11">
        <v>84.134991668216301</v>
      </c>
      <c r="V48" s="11">
        <v>84.277710186134797</v>
      </c>
      <c r="W48" s="11">
        <v>84.446577321435399</v>
      </c>
      <c r="X48" s="11">
        <v>84.572975626305507</v>
      </c>
      <c r="Y48" s="11">
        <v>84.724421549667795</v>
      </c>
      <c r="Z48" s="11">
        <v>84.853903378130696</v>
      </c>
      <c r="AA48" s="64">
        <v>84.891296076793196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73437</v>
      </c>
      <c r="C57" s="76">
        <v>73167</v>
      </c>
      <c r="D57" s="76">
        <v>72695</v>
      </c>
      <c r="E57" s="76">
        <v>72457</v>
      </c>
      <c r="F57" s="76">
        <v>71968</v>
      </c>
      <c r="G57" s="76">
        <v>71183</v>
      </c>
      <c r="H57" s="76">
        <v>70270</v>
      </c>
      <c r="I57" s="76">
        <v>69555</v>
      </c>
      <c r="J57" s="76">
        <v>68620</v>
      </c>
      <c r="K57" s="76">
        <v>67570</v>
      </c>
      <c r="L57" s="63">
        <v>66628</v>
      </c>
      <c r="M57" s="76">
        <v>65885</v>
      </c>
      <c r="N57" s="76">
        <v>65042</v>
      </c>
      <c r="O57" s="76">
        <v>64376</v>
      </c>
      <c r="P57" s="76">
        <v>63826</v>
      </c>
      <c r="Q57" s="76">
        <v>63458</v>
      </c>
      <c r="R57" s="76">
        <v>63141</v>
      </c>
      <c r="S57" s="76">
        <v>62795</v>
      </c>
      <c r="T57" s="76">
        <v>62473</v>
      </c>
      <c r="U57" s="76">
        <v>62182</v>
      </c>
      <c r="V57" s="76">
        <v>61923</v>
      </c>
      <c r="W57" s="76">
        <v>61685</v>
      </c>
      <c r="X57" s="76">
        <v>61469</v>
      </c>
      <c r="Y57" s="76">
        <v>61277</v>
      </c>
      <c r="Z57" s="76">
        <v>61124</v>
      </c>
      <c r="AA57" s="63">
        <v>60982</v>
      </c>
    </row>
    <row r="58" spans="1:27" ht="12.75" customHeight="1" x14ac:dyDescent="0.3">
      <c r="A58" s="13" t="s">
        <v>68</v>
      </c>
      <c r="B58" s="76">
        <v>96828</v>
      </c>
      <c r="C58" s="76">
        <v>95449</v>
      </c>
      <c r="D58" s="76">
        <v>94148</v>
      </c>
      <c r="E58" s="76">
        <v>92131</v>
      </c>
      <c r="F58" s="76">
        <v>90445</v>
      </c>
      <c r="G58" s="76">
        <v>89463</v>
      </c>
      <c r="H58" s="76">
        <v>88918</v>
      </c>
      <c r="I58" s="76">
        <v>88449</v>
      </c>
      <c r="J58" s="76">
        <v>88073</v>
      </c>
      <c r="K58" s="76">
        <v>87770</v>
      </c>
      <c r="L58" s="63">
        <v>87528</v>
      </c>
      <c r="M58" s="76">
        <v>87305</v>
      </c>
      <c r="N58" s="76">
        <v>87503</v>
      </c>
      <c r="O58" s="76">
        <v>87610</v>
      </c>
      <c r="P58" s="76">
        <v>87808</v>
      </c>
      <c r="Q58" s="76">
        <v>87698</v>
      </c>
      <c r="R58" s="76">
        <v>87411</v>
      </c>
      <c r="S58" s="76">
        <v>86986</v>
      </c>
      <c r="T58" s="76">
        <v>86654</v>
      </c>
      <c r="U58" s="76">
        <v>86097</v>
      </c>
      <c r="V58" s="76">
        <v>85231</v>
      </c>
      <c r="W58" s="76">
        <v>84297</v>
      </c>
      <c r="X58" s="76">
        <v>83515</v>
      </c>
      <c r="Y58" s="76">
        <v>82537</v>
      </c>
      <c r="Z58" s="76">
        <v>81546</v>
      </c>
      <c r="AA58" s="63">
        <v>80679</v>
      </c>
    </row>
    <row r="59" spans="1:27" ht="12.75" customHeight="1" x14ac:dyDescent="0.3">
      <c r="A59" s="13" t="s">
        <v>69</v>
      </c>
      <c r="B59" s="76">
        <v>83610</v>
      </c>
      <c r="C59" s="76">
        <v>84662</v>
      </c>
      <c r="D59" s="76">
        <v>85845</v>
      </c>
      <c r="E59" s="76">
        <v>87458</v>
      </c>
      <c r="F59" s="76">
        <v>89183</v>
      </c>
      <c r="G59" s="76">
        <v>90566</v>
      </c>
      <c r="H59" s="76">
        <v>91263</v>
      </c>
      <c r="I59" s="76">
        <v>91645</v>
      </c>
      <c r="J59" s="76">
        <v>91919</v>
      </c>
      <c r="K59" s="76">
        <v>92096</v>
      </c>
      <c r="L59" s="63">
        <v>92315</v>
      </c>
      <c r="M59" s="76">
        <v>92220</v>
      </c>
      <c r="N59" s="76">
        <v>91706</v>
      </c>
      <c r="O59" s="76">
        <v>91109</v>
      </c>
      <c r="P59" s="76">
        <v>90124</v>
      </c>
      <c r="Q59" s="76">
        <v>88950</v>
      </c>
      <c r="R59" s="76">
        <v>87954</v>
      </c>
      <c r="S59" s="76">
        <v>87064</v>
      </c>
      <c r="T59" s="76">
        <v>85635</v>
      </c>
      <c r="U59" s="76">
        <v>84388</v>
      </c>
      <c r="V59" s="76">
        <v>83756</v>
      </c>
      <c r="W59" s="76">
        <v>83437</v>
      </c>
      <c r="X59" s="76">
        <v>83173</v>
      </c>
      <c r="Y59" s="76">
        <v>82999</v>
      </c>
      <c r="Z59" s="76">
        <v>82736</v>
      </c>
      <c r="AA59" s="63">
        <v>82481</v>
      </c>
    </row>
    <row r="60" spans="1:27" ht="12.75" customHeight="1" x14ac:dyDescent="0.3">
      <c r="A60" s="13" t="s">
        <v>70</v>
      </c>
      <c r="B60" s="76">
        <v>102616</v>
      </c>
      <c r="C60" s="76">
        <v>101289</v>
      </c>
      <c r="D60" s="76">
        <v>99735</v>
      </c>
      <c r="E60" s="76">
        <v>98025</v>
      </c>
      <c r="F60" s="76">
        <v>96009</v>
      </c>
      <c r="G60" s="76">
        <v>93663</v>
      </c>
      <c r="H60" s="76">
        <v>92017</v>
      </c>
      <c r="I60" s="76">
        <v>90279</v>
      </c>
      <c r="J60" s="76">
        <v>89114</v>
      </c>
      <c r="K60" s="76">
        <v>88277</v>
      </c>
      <c r="L60" s="63">
        <v>87315</v>
      </c>
      <c r="M60" s="76">
        <v>86516</v>
      </c>
      <c r="N60" s="76">
        <v>86223</v>
      </c>
      <c r="O60" s="76">
        <v>85763</v>
      </c>
      <c r="P60" s="76">
        <v>85726</v>
      </c>
      <c r="Q60" s="76">
        <v>86374</v>
      </c>
      <c r="R60" s="76">
        <v>87333</v>
      </c>
      <c r="S60" s="76">
        <v>88498</v>
      </c>
      <c r="T60" s="76">
        <v>90057</v>
      </c>
      <c r="U60" s="76">
        <v>91745</v>
      </c>
      <c r="V60" s="76">
        <v>93109</v>
      </c>
      <c r="W60" s="76">
        <v>93844</v>
      </c>
      <c r="X60" s="76">
        <v>94230</v>
      </c>
      <c r="Y60" s="76">
        <v>94497</v>
      </c>
      <c r="Z60" s="76">
        <v>94683</v>
      </c>
      <c r="AA60" s="63">
        <v>94900</v>
      </c>
    </row>
    <row r="61" spans="1:27" ht="12.75" customHeight="1" x14ac:dyDescent="0.3">
      <c r="A61" s="13" t="s">
        <v>71</v>
      </c>
      <c r="B61" s="76">
        <v>88572</v>
      </c>
      <c r="C61" s="76">
        <v>89697</v>
      </c>
      <c r="D61" s="76">
        <v>90936</v>
      </c>
      <c r="E61" s="76">
        <v>92154</v>
      </c>
      <c r="F61" s="76">
        <v>91959</v>
      </c>
      <c r="G61" s="76">
        <v>92710</v>
      </c>
      <c r="H61" s="76">
        <v>93571</v>
      </c>
      <c r="I61" s="76">
        <v>94800</v>
      </c>
      <c r="J61" s="76">
        <v>95926</v>
      </c>
      <c r="K61" s="76">
        <v>96959</v>
      </c>
      <c r="L61" s="63">
        <v>97575</v>
      </c>
      <c r="M61" s="76">
        <v>98420</v>
      </c>
      <c r="N61" s="76">
        <v>98792</v>
      </c>
      <c r="O61" s="76">
        <v>99210</v>
      </c>
      <c r="P61" s="76">
        <v>99043</v>
      </c>
      <c r="Q61" s="76">
        <v>98326</v>
      </c>
      <c r="R61" s="76">
        <v>97161</v>
      </c>
      <c r="S61" s="76">
        <v>95771</v>
      </c>
      <c r="T61" s="76">
        <v>94252</v>
      </c>
      <c r="U61" s="76">
        <v>92440</v>
      </c>
      <c r="V61" s="76">
        <v>90398</v>
      </c>
      <c r="W61" s="76">
        <v>88967</v>
      </c>
      <c r="X61" s="76">
        <v>87526</v>
      </c>
      <c r="Y61" s="76">
        <v>86579</v>
      </c>
      <c r="Z61" s="76">
        <v>85953</v>
      </c>
      <c r="AA61" s="63">
        <v>85214</v>
      </c>
    </row>
    <row r="62" spans="1:27" ht="12.75" customHeight="1" x14ac:dyDescent="0.3">
      <c r="A62" s="13" t="s">
        <v>72</v>
      </c>
      <c r="B62" s="76">
        <v>48497</v>
      </c>
      <c r="C62" s="76">
        <v>49464</v>
      </c>
      <c r="D62" s="76">
        <v>50216</v>
      </c>
      <c r="E62" s="76">
        <v>51094</v>
      </c>
      <c r="F62" s="76">
        <v>53553</v>
      </c>
      <c r="G62" s="76">
        <v>55341</v>
      </c>
      <c r="H62" s="76">
        <v>56672</v>
      </c>
      <c r="I62" s="76">
        <v>57784</v>
      </c>
      <c r="J62" s="76">
        <v>58674</v>
      </c>
      <c r="K62" s="76">
        <v>59459</v>
      </c>
      <c r="L62" s="63">
        <v>60528</v>
      </c>
      <c r="M62" s="76">
        <v>61312</v>
      </c>
      <c r="N62" s="76">
        <v>62091</v>
      </c>
      <c r="O62" s="76">
        <v>62935</v>
      </c>
      <c r="P62" s="76">
        <v>64015</v>
      </c>
      <c r="Q62" s="76">
        <v>65206</v>
      </c>
      <c r="R62" s="76">
        <v>66416</v>
      </c>
      <c r="S62" s="76">
        <v>67617</v>
      </c>
      <c r="T62" s="76">
        <v>68944</v>
      </c>
      <c r="U62" s="76">
        <v>70361</v>
      </c>
      <c r="V62" s="76">
        <v>71981</v>
      </c>
      <c r="W62" s="76">
        <v>73386</v>
      </c>
      <c r="X62" s="76">
        <v>74917</v>
      </c>
      <c r="Y62" s="76">
        <v>76208</v>
      </c>
      <c r="Z62" s="76">
        <v>77319</v>
      </c>
      <c r="AA62" s="63">
        <v>78298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493560</v>
      </c>
      <c r="C64" s="76">
        <f t="shared" ref="C64:AA64" si="7">SUM(C57:C62)</f>
        <v>493728</v>
      </c>
      <c r="D64" s="76">
        <f t="shared" si="7"/>
        <v>493575</v>
      </c>
      <c r="E64" s="76">
        <f t="shared" si="7"/>
        <v>493319</v>
      </c>
      <c r="F64" s="76">
        <f t="shared" si="7"/>
        <v>493117</v>
      </c>
      <c r="G64" s="76">
        <f t="shared" si="7"/>
        <v>492926</v>
      </c>
      <c r="H64" s="76">
        <f t="shared" si="7"/>
        <v>492711</v>
      </c>
      <c r="I64" s="76">
        <f t="shared" si="7"/>
        <v>492512</v>
      </c>
      <c r="J64" s="76">
        <f t="shared" si="7"/>
        <v>492326</v>
      </c>
      <c r="K64" s="76">
        <f t="shared" si="7"/>
        <v>492131</v>
      </c>
      <c r="L64" s="63">
        <f t="shared" si="7"/>
        <v>491889</v>
      </c>
      <c r="M64" s="76">
        <f t="shared" si="7"/>
        <v>491658</v>
      </c>
      <c r="N64" s="76">
        <f t="shared" si="7"/>
        <v>491357</v>
      </c>
      <c r="O64" s="76">
        <f t="shared" si="7"/>
        <v>491003</v>
      </c>
      <c r="P64" s="76">
        <f t="shared" si="7"/>
        <v>490542</v>
      </c>
      <c r="Q64" s="76">
        <f t="shared" si="7"/>
        <v>490012</v>
      </c>
      <c r="R64" s="76">
        <f t="shared" si="7"/>
        <v>489416</v>
      </c>
      <c r="S64" s="76">
        <f t="shared" si="7"/>
        <v>488731</v>
      </c>
      <c r="T64" s="76">
        <f t="shared" si="7"/>
        <v>488015</v>
      </c>
      <c r="U64" s="76">
        <f t="shared" si="7"/>
        <v>487213</v>
      </c>
      <c r="V64" s="76">
        <f t="shared" si="7"/>
        <v>486398</v>
      </c>
      <c r="W64" s="76">
        <f t="shared" si="7"/>
        <v>485616</v>
      </c>
      <c r="X64" s="76">
        <f t="shared" si="7"/>
        <v>484830</v>
      </c>
      <c r="Y64" s="76">
        <f t="shared" si="7"/>
        <v>484097</v>
      </c>
      <c r="Z64" s="76">
        <f t="shared" si="7"/>
        <v>483361</v>
      </c>
      <c r="AA64" s="63">
        <f t="shared" si="7"/>
        <v>482554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0.1487904206175541</v>
      </c>
      <c r="C67" s="38">
        <f t="shared" ref="C67:AA72" si="8">C57/C$64</f>
        <v>0.14819293214077386</v>
      </c>
      <c r="D67" s="38">
        <f t="shared" si="8"/>
        <v>0.14728258116800891</v>
      </c>
      <c r="E67" s="38">
        <f t="shared" si="8"/>
        <v>0.14687656465694612</v>
      </c>
      <c r="F67" s="38">
        <f t="shared" si="8"/>
        <v>0.14594507997087913</v>
      </c>
      <c r="G67" s="38">
        <f t="shared" si="8"/>
        <v>0.14440909994603651</v>
      </c>
      <c r="H67" s="38">
        <f t="shared" si="8"/>
        <v>0.14261910125814117</v>
      </c>
      <c r="I67" s="38">
        <f t="shared" si="8"/>
        <v>0.14122498538106687</v>
      </c>
      <c r="J67" s="38">
        <f t="shared" si="8"/>
        <v>0.1393791918363036</v>
      </c>
      <c r="K67" s="38">
        <f t="shared" si="8"/>
        <v>0.1373008406298323</v>
      </c>
      <c r="L67" s="39">
        <f t="shared" si="8"/>
        <v>0.13545332381899169</v>
      </c>
      <c r="M67" s="38">
        <f t="shared" si="8"/>
        <v>0.13400575196579737</v>
      </c>
      <c r="N67" s="38">
        <f t="shared" si="8"/>
        <v>0.13237218560028655</v>
      </c>
      <c r="O67" s="38">
        <f t="shared" si="8"/>
        <v>0.13111121520642441</v>
      </c>
      <c r="P67" s="38">
        <f t="shared" si="8"/>
        <v>0.13011322170170952</v>
      </c>
      <c r="Q67" s="38">
        <f t="shared" si="8"/>
        <v>0.12950295094814004</v>
      </c>
      <c r="R67" s="38">
        <f t="shared" si="8"/>
        <v>0.1290129460418131</v>
      </c>
      <c r="S67" s="38">
        <f t="shared" si="8"/>
        <v>0.12848581325923666</v>
      </c>
      <c r="T67" s="38">
        <f t="shared" si="8"/>
        <v>0.12801450775078635</v>
      </c>
      <c r="U67" s="38">
        <f t="shared" si="8"/>
        <v>0.12762795738208957</v>
      </c>
      <c r="V67" s="38">
        <f t="shared" si="8"/>
        <v>0.12730932281793922</v>
      </c>
      <c r="W67" s="38">
        <f t="shared" si="8"/>
        <v>0.12702423313894107</v>
      </c>
      <c r="X67" s="38">
        <f t="shared" si="8"/>
        <v>0.12678464616463503</v>
      </c>
      <c r="Y67" s="38">
        <f t="shared" si="8"/>
        <v>0.12658000359432098</v>
      </c>
      <c r="Z67" s="38">
        <f t="shared" si="8"/>
        <v>0.12645620974799374</v>
      </c>
      <c r="AA67" s="39">
        <f t="shared" si="8"/>
        <v>0.12637342142019339</v>
      </c>
    </row>
    <row r="68" spans="1:27" ht="12.75" customHeight="1" x14ac:dyDescent="0.3">
      <c r="A68" s="13" t="s">
        <v>68</v>
      </c>
      <c r="B68" s="38">
        <f t="shared" ref="B68:Q72" si="9">B58/B$64</f>
        <v>0.19618283491368829</v>
      </c>
      <c r="C68" s="38">
        <f t="shared" si="9"/>
        <v>0.19332304426728888</v>
      </c>
      <c r="D68" s="38">
        <f t="shared" si="9"/>
        <v>0.19074710023805905</v>
      </c>
      <c r="E68" s="38">
        <f t="shared" si="9"/>
        <v>0.18675745308816405</v>
      </c>
      <c r="F68" s="38">
        <f t="shared" si="9"/>
        <v>0.18341488936702649</v>
      </c>
      <c r="G68" s="38">
        <f t="shared" si="9"/>
        <v>0.18149377391332575</v>
      </c>
      <c r="H68" s="38">
        <f t="shared" si="9"/>
        <v>0.18046684567626864</v>
      </c>
      <c r="I68" s="38">
        <f t="shared" si="9"/>
        <v>0.17958750243648886</v>
      </c>
      <c r="J68" s="38">
        <f t="shared" si="9"/>
        <v>0.17889162871755707</v>
      </c>
      <c r="K68" s="38">
        <f t="shared" si="9"/>
        <v>0.17834682228918722</v>
      </c>
      <c r="L68" s="39">
        <f t="shared" si="9"/>
        <v>0.17794258460750292</v>
      </c>
      <c r="M68" s="38">
        <f t="shared" si="9"/>
        <v>0.17757262161909296</v>
      </c>
      <c r="N68" s="38">
        <f t="shared" si="9"/>
        <v>0.17808436635684441</v>
      </c>
      <c r="O68" s="38">
        <f t="shared" si="9"/>
        <v>0.17843068168626261</v>
      </c>
      <c r="P68" s="38">
        <f t="shared" si="9"/>
        <v>0.17900200186732226</v>
      </c>
      <c r="Q68" s="38">
        <f t="shared" si="9"/>
        <v>0.17897112723770031</v>
      </c>
      <c r="R68" s="38">
        <f t="shared" si="8"/>
        <v>0.17860266113081713</v>
      </c>
      <c r="S68" s="38">
        <f t="shared" si="8"/>
        <v>0.17798338963560731</v>
      </c>
      <c r="T68" s="38">
        <f t="shared" si="8"/>
        <v>0.17756421421472701</v>
      </c>
      <c r="U68" s="38">
        <f t="shared" si="8"/>
        <v>0.17671326504013646</v>
      </c>
      <c r="V68" s="38">
        <f t="shared" si="8"/>
        <v>0.17522892775052529</v>
      </c>
      <c r="W68" s="38">
        <f t="shared" si="8"/>
        <v>0.17358777305525352</v>
      </c>
      <c r="X68" s="38">
        <f t="shared" si="8"/>
        <v>0.1722562547697131</v>
      </c>
      <c r="Y68" s="38">
        <f t="shared" si="8"/>
        <v>0.1704968219179214</v>
      </c>
      <c r="Z68" s="38">
        <f t="shared" si="8"/>
        <v>0.16870620509308779</v>
      </c>
      <c r="AA68" s="39">
        <f t="shared" si="8"/>
        <v>0.16719165108982623</v>
      </c>
    </row>
    <row r="69" spans="1:27" ht="12.75" customHeight="1" x14ac:dyDescent="0.3">
      <c r="A69" s="13" t="s">
        <v>69</v>
      </c>
      <c r="B69" s="38">
        <f t="shared" si="9"/>
        <v>0.16940189642596645</v>
      </c>
      <c r="C69" s="38">
        <f t="shared" si="8"/>
        <v>0.17147498217642101</v>
      </c>
      <c r="D69" s="38">
        <f t="shared" si="8"/>
        <v>0.17392493542014892</v>
      </c>
      <c r="E69" s="38">
        <f t="shared" si="8"/>
        <v>0.17728488057423289</v>
      </c>
      <c r="F69" s="38">
        <f t="shared" si="8"/>
        <v>0.18085565900181905</v>
      </c>
      <c r="G69" s="38">
        <f t="shared" si="8"/>
        <v>0.18373143230424038</v>
      </c>
      <c r="H69" s="38">
        <f t="shared" si="8"/>
        <v>0.18522622795107072</v>
      </c>
      <c r="I69" s="38">
        <f t="shared" si="8"/>
        <v>0.18607668442596323</v>
      </c>
      <c r="J69" s="38">
        <f t="shared" si="8"/>
        <v>0.18670352571263757</v>
      </c>
      <c r="K69" s="38">
        <f t="shared" si="8"/>
        <v>0.18713716469801739</v>
      </c>
      <c r="L69" s="39">
        <f t="shared" si="8"/>
        <v>0.18767445500915858</v>
      </c>
      <c r="M69" s="38">
        <f t="shared" si="8"/>
        <v>0.18756940800312413</v>
      </c>
      <c r="N69" s="38">
        <f t="shared" si="8"/>
        <v>0.18663822841640598</v>
      </c>
      <c r="O69" s="38">
        <f t="shared" si="8"/>
        <v>0.18555691105756991</v>
      </c>
      <c r="P69" s="38">
        <f t="shared" si="8"/>
        <v>0.18372331013450427</v>
      </c>
      <c r="Q69" s="38">
        <f t="shared" si="8"/>
        <v>0.18152616670612148</v>
      </c>
      <c r="R69" s="38">
        <f t="shared" si="8"/>
        <v>0.17971214672180721</v>
      </c>
      <c r="S69" s="38">
        <f t="shared" si="8"/>
        <v>0.17814298663272843</v>
      </c>
      <c r="T69" s="38">
        <f t="shared" si="8"/>
        <v>0.17547616364251098</v>
      </c>
      <c r="U69" s="38">
        <f t="shared" si="8"/>
        <v>0.17320555896497014</v>
      </c>
      <c r="V69" s="38">
        <f t="shared" si="8"/>
        <v>0.17219643172874888</v>
      </c>
      <c r="W69" s="38">
        <f t="shared" si="8"/>
        <v>0.17181682646370794</v>
      </c>
      <c r="X69" s="38">
        <f t="shared" si="8"/>
        <v>0.1715508528762659</v>
      </c>
      <c r="Y69" s="38">
        <f t="shared" si="8"/>
        <v>0.17145117610726776</v>
      </c>
      <c r="Z69" s="38">
        <f t="shared" si="8"/>
        <v>0.17116813313444817</v>
      </c>
      <c r="AA69" s="39">
        <f t="shared" si="8"/>
        <v>0.17092594818403745</v>
      </c>
    </row>
    <row r="70" spans="1:27" ht="12.75" customHeight="1" x14ac:dyDescent="0.3">
      <c r="A70" s="13" t="s">
        <v>70</v>
      </c>
      <c r="B70" s="38">
        <f t="shared" si="9"/>
        <v>0.20790987924467136</v>
      </c>
      <c r="C70" s="38">
        <f t="shared" si="8"/>
        <v>0.20515141940501652</v>
      </c>
      <c r="D70" s="38">
        <f t="shared" si="8"/>
        <v>0.20206655523476674</v>
      </c>
      <c r="E70" s="38">
        <f t="shared" si="8"/>
        <v>0.19870509751296828</v>
      </c>
      <c r="F70" s="38">
        <f t="shared" si="8"/>
        <v>0.1946982156364514</v>
      </c>
      <c r="G70" s="38">
        <f t="shared" si="8"/>
        <v>0.19001432263666351</v>
      </c>
      <c r="H70" s="38">
        <f t="shared" si="8"/>
        <v>0.18675653679337381</v>
      </c>
      <c r="I70" s="38">
        <f t="shared" si="8"/>
        <v>0.18330314794360342</v>
      </c>
      <c r="J70" s="38">
        <f t="shared" si="8"/>
        <v>0.18100608133635029</v>
      </c>
      <c r="K70" s="38">
        <f t="shared" si="8"/>
        <v>0.17937703578925124</v>
      </c>
      <c r="L70" s="39">
        <f t="shared" si="8"/>
        <v>0.17750956008367741</v>
      </c>
      <c r="M70" s="38">
        <f t="shared" si="8"/>
        <v>0.17596784756883851</v>
      </c>
      <c r="N70" s="38">
        <f t="shared" si="8"/>
        <v>0.17547933579861485</v>
      </c>
      <c r="O70" s="38">
        <f t="shared" si="8"/>
        <v>0.17466899387580118</v>
      </c>
      <c r="P70" s="38">
        <f t="shared" si="8"/>
        <v>0.17475771697428558</v>
      </c>
      <c r="Q70" s="38">
        <f t="shared" si="8"/>
        <v>0.17626915259218143</v>
      </c>
      <c r="R70" s="38">
        <f t="shared" si="8"/>
        <v>0.17844328751001193</v>
      </c>
      <c r="S70" s="38">
        <f t="shared" si="8"/>
        <v>0.18107711604133972</v>
      </c>
      <c r="T70" s="38">
        <f t="shared" si="8"/>
        <v>0.18453736053195086</v>
      </c>
      <c r="U70" s="38">
        <f t="shared" si="8"/>
        <v>0.18830573075841572</v>
      </c>
      <c r="V70" s="38">
        <f t="shared" si="8"/>
        <v>0.19142554040107074</v>
      </c>
      <c r="W70" s="38">
        <f t="shared" si="8"/>
        <v>0.19324733946163222</v>
      </c>
      <c r="X70" s="38">
        <f t="shared" si="8"/>
        <v>0.1943567848524225</v>
      </c>
      <c r="Y70" s="38">
        <f t="shared" si="8"/>
        <v>0.19520261435208233</v>
      </c>
      <c r="Z70" s="38">
        <f t="shared" si="8"/>
        <v>0.19588464936145034</v>
      </c>
      <c r="AA70" s="39">
        <f t="shared" si="8"/>
        <v>0.19666192799147866</v>
      </c>
    </row>
    <row r="71" spans="1:27" ht="12.75" customHeight="1" x14ac:dyDescent="0.3">
      <c r="A71" s="13" t="s">
        <v>71</v>
      </c>
      <c r="B71" s="38">
        <f t="shared" si="9"/>
        <v>0.17945538536348166</v>
      </c>
      <c r="C71" s="38">
        <f t="shared" si="8"/>
        <v>0.18167290491930779</v>
      </c>
      <c r="D71" s="38">
        <f t="shared" si="8"/>
        <v>0.18423947728308768</v>
      </c>
      <c r="E71" s="38">
        <f t="shared" si="8"/>
        <v>0.18680407606437213</v>
      </c>
      <c r="F71" s="38">
        <f t="shared" si="8"/>
        <v>0.18648515463875712</v>
      </c>
      <c r="G71" s="38">
        <f t="shared" si="8"/>
        <v>0.18808096955729664</v>
      </c>
      <c r="H71" s="38">
        <f t="shared" si="8"/>
        <v>0.18991051549488441</v>
      </c>
      <c r="I71" s="38">
        <f t="shared" si="8"/>
        <v>0.19248261971281919</v>
      </c>
      <c r="J71" s="38">
        <f t="shared" si="8"/>
        <v>0.19484244179669569</v>
      </c>
      <c r="K71" s="38">
        <f t="shared" si="8"/>
        <v>0.19701867998561359</v>
      </c>
      <c r="L71" s="39">
        <f t="shared" si="8"/>
        <v>0.19836792447076473</v>
      </c>
      <c r="M71" s="38">
        <f t="shared" si="8"/>
        <v>0.20017979977952155</v>
      </c>
      <c r="N71" s="38">
        <f t="shared" si="8"/>
        <v>0.20105951477235492</v>
      </c>
      <c r="O71" s="38">
        <f t="shared" si="8"/>
        <v>0.20205579191980497</v>
      </c>
      <c r="P71" s="38">
        <f t="shared" si="8"/>
        <v>0.20190523951058217</v>
      </c>
      <c r="Q71" s="38">
        <f t="shared" si="8"/>
        <v>0.20066039199040023</v>
      </c>
      <c r="R71" s="38">
        <f t="shared" si="8"/>
        <v>0.1985243637314677</v>
      </c>
      <c r="S71" s="38">
        <f t="shared" si="8"/>
        <v>0.19595851296520991</v>
      </c>
      <c r="T71" s="38">
        <f t="shared" si="8"/>
        <v>0.19313340778459678</v>
      </c>
      <c r="U71" s="38">
        <f t="shared" si="8"/>
        <v>0.18973221157891929</v>
      </c>
      <c r="V71" s="38">
        <f t="shared" si="8"/>
        <v>0.18585191550952102</v>
      </c>
      <c r="W71" s="38">
        <f t="shared" si="8"/>
        <v>0.1832044248953906</v>
      </c>
      <c r="X71" s="38">
        <f t="shared" si="8"/>
        <v>0.18052925767794897</v>
      </c>
      <c r="Y71" s="38">
        <f t="shared" si="8"/>
        <v>0.17884638822384771</v>
      </c>
      <c r="Z71" s="38">
        <f t="shared" si="8"/>
        <v>0.17782361423449555</v>
      </c>
      <c r="AA71" s="39">
        <f t="shared" si="8"/>
        <v>0.17658956303335999</v>
      </c>
    </row>
    <row r="72" spans="1:27" ht="12.75" customHeight="1" x14ac:dyDescent="0.3">
      <c r="A72" s="13" t="s">
        <v>72</v>
      </c>
      <c r="B72" s="38">
        <f t="shared" si="9"/>
        <v>9.8259583434638142E-2</v>
      </c>
      <c r="C72" s="38">
        <f t="shared" si="8"/>
        <v>0.10018471709119191</v>
      </c>
      <c r="D72" s="38">
        <f t="shared" si="8"/>
        <v>0.10173935065592868</v>
      </c>
      <c r="E72" s="38">
        <f t="shared" si="8"/>
        <v>0.10357192810331652</v>
      </c>
      <c r="F72" s="38">
        <f t="shared" si="8"/>
        <v>0.10860100138506683</v>
      </c>
      <c r="G72" s="38">
        <f t="shared" si="8"/>
        <v>0.11227040164243721</v>
      </c>
      <c r="H72" s="38">
        <f t="shared" si="8"/>
        <v>0.11502077282626123</v>
      </c>
      <c r="I72" s="38">
        <f t="shared" si="8"/>
        <v>0.11732506010005847</v>
      </c>
      <c r="J72" s="38">
        <f t="shared" si="8"/>
        <v>0.1191771306004558</v>
      </c>
      <c r="K72" s="38">
        <f t="shared" si="8"/>
        <v>0.12081945660809824</v>
      </c>
      <c r="L72" s="39">
        <f t="shared" si="8"/>
        <v>0.12305215200990467</v>
      </c>
      <c r="M72" s="38">
        <f t="shared" si="8"/>
        <v>0.12470457106362552</v>
      </c>
      <c r="N72" s="38">
        <f t="shared" si="8"/>
        <v>0.12636636905549326</v>
      </c>
      <c r="O72" s="38">
        <f t="shared" si="8"/>
        <v>0.12817640625413693</v>
      </c>
      <c r="P72" s="38">
        <f t="shared" si="8"/>
        <v>0.13049850981159616</v>
      </c>
      <c r="Q72" s="38">
        <f t="shared" si="8"/>
        <v>0.13307021052545651</v>
      </c>
      <c r="R72" s="38">
        <f t="shared" si="8"/>
        <v>0.1357045948640829</v>
      </c>
      <c r="S72" s="38">
        <f t="shared" si="8"/>
        <v>0.13835218146587797</v>
      </c>
      <c r="T72" s="38">
        <f t="shared" si="8"/>
        <v>0.14127434607542802</v>
      </c>
      <c r="U72" s="38">
        <f t="shared" si="8"/>
        <v>0.14441527627546885</v>
      </c>
      <c r="V72" s="38">
        <f t="shared" si="8"/>
        <v>0.14798786179219486</v>
      </c>
      <c r="W72" s="38">
        <f t="shared" si="8"/>
        <v>0.15111940298507462</v>
      </c>
      <c r="X72" s="38">
        <f t="shared" si="8"/>
        <v>0.15452220365901451</v>
      </c>
      <c r="Y72" s="38">
        <f t="shared" si="8"/>
        <v>0.15742299580455982</v>
      </c>
      <c r="Z72" s="38">
        <f t="shared" si="8"/>
        <v>0.15996118842852444</v>
      </c>
      <c r="AA72" s="39">
        <f t="shared" si="8"/>
        <v>0.16225748828110428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0.99999999999999978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1.0000000000000002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78352</v>
      </c>
      <c r="C83" s="76">
        <v>78127</v>
      </c>
      <c r="D83" s="76">
        <v>77855</v>
      </c>
      <c r="E83" s="76">
        <v>77330</v>
      </c>
      <c r="F83" s="76">
        <v>77046</v>
      </c>
      <c r="G83" s="76">
        <v>76535</v>
      </c>
      <c r="H83" s="76">
        <v>75721</v>
      </c>
      <c r="I83" s="76">
        <v>74786</v>
      </c>
      <c r="J83" s="76">
        <v>74048</v>
      </c>
      <c r="K83" s="76">
        <v>73081</v>
      </c>
      <c r="L83" s="63">
        <v>72009</v>
      </c>
      <c r="M83" s="76">
        <v>71031</v>
      </c>
      <c r="N83" s="76">
        <v>70265</v>
      </c>
      <c r="O83" s="76">
        <v>69390</v>
      </c>
      <c r="P83" s="76">
        <v>68705</v>
      </c>
      <c r="Q83" s="76">
        <v>68135</v>
      </c>
      <c r="R83" s="76">
        <v>67750</v>
      </c>
      <c r="S83" s="76">
        <v>67423</v>
      </c>
      <c r="T83" s="76">
        <v>67075</v>
      </c>
      <c r="U83" s="76">
        <v>66746</v>
      </c>
      <c r="V83" s="76">
        <v>66461</v>
      </c>
      <c r="W83" s="76">
        <v>66205</v>
      </c>
      <c r="X83" s="76">
        <v>65972</v>
      </c>
      <c r="Y83" s="76">
        <v>65759</v>
      </c>
      <c r="Z83" s="76">
        <v>65567</v>
      </c>
      <c r="AA83" s="63">
        <v>65406</v>
      </c>
    </row>
    <row r="84" spans="1:27" ht="12.75" customHeight="1" x14ac:dyDescent="0.3">
      <c r="A84" s="32" t="s">
        <v>77</v>
      </c>
      <c r="B84" s="76">
        <v>308570.22080000001</v>
      </c>
      <c r="C84" s="76">
        <v>310749.88880000002</v>
      </c>
      <c r="D84" s="76">
        <v>312654.91314000002</v>
      </c>
      <c r="E84" s="76">
        <v>312339</v>
      </c>
      <c r="F84" s="76">
        <v>311195</v>
      </c>
      <c r="G84" s="76">
        <v>309934</v>
      </c>
      <c r="H84" s="76">
        <v>308871</v>
      </c>
      <c r="I84" s="76">
        <v>307936</v>
      </c>
      <c r="J84" s="76">
        <v>307785.81112999999</v>
      </c>
      <c r="K84" s="76">
        <v>310112.79679499997</v>
      </c>
      <c r="L84" s="63">
        <v>311553</v>
      </c>
      <c r="M84" s="76">
        <v>310385</v>
      </c>
      <c r="N84" s="76">
        <v>308705</v>
      </c>
      <c r="O84" s="76">
        <v>307346</v>
      </c>
      <c r="P84" s="76">
        <v>305591</v>
      </c>
      <c r="Q84" s="76">
        <v>303954</v>
      </c>
      <c r="R84" s="76">
        <v>302271</v>
      </c>
      <c r="S84" s="76">
        <v>300591</v>
      </c>
      <c r="T84" s="76">
        <v>298942</v>
      </c>
      <c r="U84" s="76">
        <v>297661</v>
      </c>
      <c r="V84" s="76">
        <v>296248</v>
      </c>
      <c r="W84" s="76">
        <v>295086</v>
      </c>
      <c r="X84" s="76">
        <v>294312</v>
      </c>
      <c r="Y84" s="76">
        <v>293940</v>
      </c>
      <c r="Z84" s="76">
        <v>293714</v>
      </c>
      <c r="AA84" s="63">
        <v>293462</v>
      </c>
    </row>
    <row r="85" spans="1:27" ht="12.75" customHeight="1" x14ac:dyDescent="0.3">
      <c r="A85" s="13" t="s">
        <v>78</v>
      </c>
      <c r="B85" s="76">
        <v>106637.7792</v>
      </c>
      <c r="C85" s="76">
        <v>104851.1112</v>
      </c>
      <c r="D85" s="76">
        <v>103065.08686</v>
      </c>
      <c r="E85" s="76">
        <v>103650</v>
      </c>
      <c r="F85" s="76">
        <v>104876</v>
      </c>
      <c r="G85" s="76">
        <v>106457</v>
      </c>
      <c r="H85" s="76">
        <v>108119</v>
      </c>
      <c r="I85" s="76">
        <v>109790</v>
      </c>
      <c r="J85" s="76">
        <v>110492.18887</v>
      </c>
      <c r="K85" s="76">
        <v>108937.203205</v>
      </c>
      <c r="L85" s="63">
        <v>108327</v>
      </c>
      <c r="M85" s="76">
        <v>110242</v>
      </c>
      <c r="N85" s="76">
        <v>112387</v>
      </c>
      <c r="O85" s="76">
        <v>114267</v>
      </c>
      <c r="P85" s="76">
        <v>116246</v>
      </c>
      <c r="Q85" s="76">
        <v>117923</v>
      </c>
      <c r="R85" s="76">
        <v>119395</v>
      </c>
      <c r="S85" s="76">
        <v>120717</v>
      </c>
      <c r="T85" s="76">
        <v>121998</v>
      </c>
      <c r="U85" s="76">
        <v>122806</v>
      </c>
      <c r="V85" s="76">
        <v>123689</v>
      </c>
      <c r="W85" s="76">
        <v>124325</v>
      </c>
      <c r="X85" s="76">
        <v>124546</v>
      </c>
      <c r="Y85" s="76">
        <v>124398</v>
      </c>
      <c r="Z85" s="76">
        <v>124080</v>
      </c>
      <c r="AA85" s="63">
        <v>123686</v>
      </c>
    </row>
    <row r="86" spans="1:27" ht="12.75" customHeight="1" x14ac:dyDescent="0.3">
      <c r="A86" s="13" t="s">
        <v>91</v>
      </c>
      <c r="B86" s="76">
        <v>309374</v>
      </c>
      <c r="C86" s="76">
        <v>308414</v>
      </c>
      <c r="D86" s="76">
        <v>307317</v>
      </c>
      <c r="E86" s="76">
        <v>306345</v>
      </c>
      <c r="F86" s="76">
        <v>304824</v>
      </c>
      <c r="G86" s="76">
        <v>303398</v>
      </c>
      <c r="H86" s="76">
        <v>302280</v>
      </c>
      <c r="I86" s="76">
        <v>301259</v>
      </c>
      <c r="J86" s="76">
        <v>299927</v>
      </c>
      <c r="K86" s="76">
        <v>298672</v>
      </c>
      <c r="L86" s="63">
        <v>297257</v>
      </c>
      <c r="M86" s="76">
        <v>296053</v>
      </c>
      <c r="N86" s="76">
        <v>294419</v>
      </c>
      <c r="O86" s="76">
        <v>293130</v>
      </c>
      <c r="P86" s="76">
        <v>291791</v>
      </c>
      <c r="Q86" s="76">
        <v>290367</v>
      </c>
      <c r="R86" s="76">
        <v>288764</v>
      </c>
      <c r="S86" s="76">
        <v>287519</v>
      </c>
      <c r="T86" s="76">
        <v>286157</v>
      </c>
      <c r="U86" s="76">
        <v>285007</v>
      </c>
      <c r="V86" s="76">
        <v>284228</v>
      </c>
      <c r="W86" s="76">
        <v>283828</v>
      </c>
      <c r="X86" s="76">
        <v>283574</v>
      </c>
      <c r="Y86" s="76">
        <v>283352</v>
      </c>
      <c r="Z86" s="76">
        <v>283258</v>
      </c>
      <c r="AA86" s="63">
        <v>283144</v>
      </c>
    </row>
    <row r="87" spans="1:27" ht="12.75" customHeight="1" x14ac:dyDescent="0.3">
      <c r="A87" s="13" t="s">
        <v>92</v>
      </c>
      <c r="B87" s="76">
        <v>105834</v>
      </c>
      <c r="C87" s="76">
        <v>107187</v>
      </c>
      <c r="D87" s="76">
        <v>108403</v>
      </c>
      <c r="E87" s="76">
        <v>109644</v>
      </c>
      <c r="F87" s="76">
        <v>111247</v>
      </c>
      <c r="G87" s="76">
        <v>112993</v>
      </c>
      <c r="H87" s="76">
        <v>114710</v>
      </c>
      <c r="I87" s="76">
        <v>116467</v>
      </c>
      <c r="J87" s="76">
        <v>118351</v>
      </c>
      <c r="K87" s="76">
        <v>120378</v>
      </c>
      <c r="L87" s="63">
        <v>122623</v>
      </c>
      <c r="M87" s="76">
        <v>124574</v>
      </c>
      <c r="N87" s="76">
        <v>126673</v>
      </c>
      <c r="O87" s="76">
        <v>128483</v>
      </c>
      <c r="P87" s="76">
        <v>130046</v>
      </c>
      <c r="Q87" s="76">
        <v>131510</v>
      </c>
      <c r="R87" s="76">
        <v>132902</v>
      </c>
      <c r="S87" s="76">
        <v>133789</v>
      </c>
      <c r="T87" s="76">
        <v>134783</v>
      </c>
      <c r="U87" s="76">
        <v>135460</v>
      </c>
      <c r="V87" s="76">
        <v>135709</v>
      </c>
      <c r="W87" s="76">
        <v>135583</v>
      </c>
      <c r="X87" s="76">
        <v>135284</v>
      </c>
      <c r="Y87" s="76">
        <v>134986</v>
      </c>
      <c r="Z87" s="76">
        <v>134536</v>
      </c>
      <c r="AA87" s="63">
        <v>134004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0.15874868303752329</v>
      </c>
      <c r="C90" s="38">
        <f t="shared" ref="C90:AA94" si="11">C83/SUM(C$83:C$85)</f>
        <v>0.15823894938103572</v>
      </c>
      <c r="D90" s="38">
        <f t="shared" si="11"/>
        <v>0.15773691941447601</v>
      </c>
      <c r="E90" s="38">
        <f t="shared" si="11"/>
        <v>0.15675455435529545</v>
      </c>
      <c r="F90" s="38">
        <f t="shared" si="11"/>
        <v>0.15624283892058072</v>
      </c>
      <c r="G90" s="38">
        <f t="shared" si="11"/>
        <v>0.15526671346206125</v>
      </c>
      <c r="H90" s="38">
        <f t="shared" si="11"/>
        <v>0.15368238176131646</v>
      </c>
      <c r="I90" s="38">
        <f t="shared" si="11"/>
        <v>0.15184604639074784</v>
      </c>
      <c r="J90" s="38">
        <f t="shared" si="11"/>
        <v>0.15040440683612077</v>
      </c>
      <c r="K90" s="38">
        <f t="shared" si="11"/>
        <v>0.14849907849739197</v>
      </c>
      <c r="L90" s="39">
        <f t="shared" si="11"/>
        <v>0.14639278373779449</v>
      </c>
      <c r="M90" s="38">
        <f t="shared" si="11"/>
        <v>0.14447237714020722</v>
      </c>
      <c r="N90" s="38">
        <f t="shared" si="11"/>
        <v>0.14300193138593731</v>
      </c>
      <c r="O90" s="38">
        <f t="shared" si="11"/>
        <v>0.14132296544012971</v>
      </c>
      <c r="P90" s="38">
        <f t="shared" si="11"/>
        <v>0.14005936290878254</v>
      </c>
      <c r="Q90" s="38">
        <f t="shared" si="11"/>
        <v>0.13904761516044506</v>
      </c>
      <c r="R90" s="38">
        <f t="shared" si="11"/>
        <v>0.13843029243016167</v>
      </c>
      <c r="S90" s="38">
        <f t="shared" si="11"/>
        <v>0.13795523508842286</v>
      </c>
      <c r="T90" s="38">
        <f t="shared" si="11"/>
        <v>0.13744454576191306</v>
      </c>
      <c r="U90" s="38">
        <f t="shared" si="11"/>
        <v>0.13699552351846112</v>
      </c>
      <c r="V90" s="38">
        <f t="shared" si="11"/>
        <v>0.13663913091747909</v>
      </c>
      <c r="W90" s="38">
        <f t="shared" si="11"/>
        <v>0.136331998945669</v>
      </c>
      <c r="X90" s="38">
        <f t="shared" si="11"/>
        <v>0.13607243776168967</v>
      </c>
      <c r="Y90" s="38">
        <f t="shared" si="11"/>
        <v>0.13583847865200568</v>
      </c>
      <c r="Z90" s="38">
        <f t="shared" si="11"/>
        <v>0.13564809738477038</v>
      </c>
      <c r="AA90" s="39">
        <f t="shared" si="11"/>
        <v>0.13554130729410593</v>
      </c>
    </row>
    <row r="91" spans="1:27" ht="12.75" customHeight="1" x14ac:dyDescent="0.3">
      <c r="A91" s="13" t="s">
        <v>77</v>
      </c>
      <c r="B91" s="38">
        <f t="shared" ref="B91:Q94" si="12">B84/SUM(B$83:B$85)</f>
        <v>0.62519292649323288</v>
      </c>
      <c r="C91" s="38">
        <f t="shared" si="12"/>
        <v>0.62939490731738934</v>
      </c>
      <c r="D91" s="38">
        <f t="shared" si="12"/>
        <v>0.63344965433824652</v>
      </c>
      <c r="E91" s="38">
        <f t="shared" si="12"/>
        <v>0.63313798981997449</v>
      </c>
      <c r="F91" s="38">
        <f t="shared" si="12"/>
        <v>0.63107741164875675</v>
      </c>
      <c r="G91" s="38">
        <f t="shared" si="12"/>
        <v>0.62876374952832681</v>
      </c>
      <c r="H91" s="38">
        <f t="shared" si="12"/>
        <v>0.62688066635411022</v>
      </c>
      <c r="I91" s="38">
        <f t="shared" si="12"/>
        <v>0.62523552725618869</v>
      </c>
      <c r="J91" s="38">
        <f t="shared" si="12"/>
        <v>0.6251666804718824</v>
      </c>
      <c r="K91" s="38">
        <f t="shared" si="12"/>
        <v>0.63014278067221929</v>
      </c>
      <c r="L91" s="39">
        <f t="shared" si="12"/>
        <v>0.6333807017436861</v>
      </c>
      <c r="M91" s="38">
        <f t="shared" si="12"/>
        <v>0.63130265347050185</v>
      </c>
      <c r="N91" s="38">
        <f t="shared" si="12"/>
        <v>0.62827028006113683</v>
      </c>
      <c r="O91" s="38">
        <f t="shared" si="12"/>
        <v>0.62595544222744059</v>
      </c>
      <c r="P91" s="38">
        <f t="shared" si="12"/>
        <v>0.62296602533524148</v>
      </c>
      <c r="Q91" s="38">
        <f t="shared" si="12"/>
        <v>0.62029909471604772</v>
      </c>
      <c r="R91" s="38">
        <f t="shared" si="11"/>
        <v>0.61761568890269214</v>
      </c>
      <c r="S91" s="38">
        <f t="shared" si="11"/>
        <v>0.61504385848247811</v>
      </c>
      <c r="T91" s="38">
        <f t="shared" si="11"/>
        <v>0.61256723666280755</v>
      </c>
      <c r="U91" s="38">
        <f t="shared" si="11"/>
        <v>0.61094634174375484</v>
      </c>
      <c r="V91" s="38">
        <f t="shared" si="11"/>
        <v>0.6090650043791298</v>
      </c>
      <c r="W91" s="38">
        <f t="shared" si="11"/>
        <v>0.60765296036374417</v>
      </c>
      <c r="X91" s="38">
        <f t="shared" si="11"/>
        <v>0.60704164346265699</v>
      </c>
      <c r="Y91" s="38">
        <f t="shared" si="11"/>
        <v>0.60719236020880107</v>
      </c>
      <c r="Z91" s="38">
        <f t="shared" si="11"/>
        <v>0.60764935524380326</v>
      </c>
      <c r="AA91" s="39">
        <f t="shared" si="11"/>
        <v>0.60814333732597803</v>
      </c>
    </row>
    <row r="92" spans="1:27" ht="12.75" customHeight="1" x14ac:dyDescent="0.3">
      <c r="A92" s="13" t="s">
        <v>78</v>
      </c>
      <c r="B92" s="38">
        <f t="shared" si="12"/>
        <v>0.21605839046924388</v>
      </c>
      <c r="C92" s="38">
        <f t="shared" si="11"/>
        <v>0.21236614330157497</v>
      </c>
      <c r="D92" s="38">
        <f t="shared" si="11"/>
        <v>0.2088134262472775</v>
      </c>
      <c r="E92" s="38">
        <f t="shared" si="11"/>
        <v>0.21010745582473003</v>
      </c>
      <c r="F92" s="38">
        <f t="shared" si="11"/>
        <v>0.21267974943066251</v>
      </c>
      <c r="G92" s="38">
        <f t="shared" si="11"/>
        <v>0.21596953700961199</v>
      </c>
      <c r="H92" s="38">
        <f t="shared" si="11"/>
        <v>0.21943695188457332</v>
      </c>
      <c r="I92" s="38">
        <f t="shared" si="11"/>
        <v>0.22291842635306347</v>
      </c>
      <c r="J92" s="38">
        <f t="shared" si="11"/>
        <v>0.22442891269199677</v>
      </c>
      <c r="K92" s="38">
        <f t="shared" si="11"/>
        <v>0.22135814083038866</v>
      </c>
      <c r="L92" s="39">
        <f t="shared" si="11"/>
        <v>0.22022651451851943</v>
      </c>
      <c r="M92" s="38">
        <f t="shared" si="11"/>
        <v>0.22422496938929093</v>
      </c>
      <c r="N92" s="38">
        <f t="shared" si="11"/>
        <v>0.22872778855292589</v>
      </c>
      <c r="O92" s="38">
        <f t="shared" si="11"/>
        <v>0.23272159233242973</v>
      </c>
      <c r="P92" s="38">
        <f t="shared" si="11"/>
        <v>0.23697461175597603</v>
      </c>
      <c r="Q92" s="38">
        <f t="shared" si="11"/>
        <v>0.24065329012350717</v>
      </c>
      <c r="R92" s="38">
        <f t="shared" si="11"/>
        <v>0.24395401866714614</v>
      </c>
      <c r="S92" s="38">
        <f t="shared" si="11"/>
        <v>0.24700090642909903</v>
      </c>
      <c r="T92" s="38">
        <f t="shared" si="11"/>
        <v>0.24998821757527945</v>
      </c>
      <c r="U92" s="38">
        <f t="shared" si="11"/>
        <v>0.2520581347377841</v>
      </c>
      <c r="V92" s="38">
        <f t="shared" si="11"/>
        <v>0.25429586470339105</v>
      </c>
      <c r="W92" s="38">
        <f t="shared" si="11"/>
        <v>0.25601504069058678</v>
      </c>
      <c r="X92" s="38">
        <f t="shared" si="11"/>
        <v>0.25688591877565331</v>
      </c>
      <c r="Y92" s="38">
        <f t="shared" si="11"/>
        <v>0.25696916113919316</v>
      </c>
      <c r="Z92" s="38">
        <f t="shared" si="11"/>
        <v>0.25670254737142634</v>
      </c>
      <c r="AA92" s="39">
        <f t="shared" si="11"/>
        <v>0.25631535537991601</v>
      </c>
    </row>
    <row r="93" spans="1:27" ht="12.75" customHeight="1" x14ac:dyDescent="0.3">
      <c r="A93" s="13" t="s">
        <v>91</v>
      </c>
      <c r="B93" s="38">
        <f t="shared" si="12"/>
        <v>0.6268214604100818</v>
      </c>
      <c r="C93" s="38">
        <f t="shared" si="11"/>
        <v>0.62466378248752352</v>
      </c>
      <c r="D93" s="38">
        <f t="shared" si="11"/>
        <v>0.6226348579243276</v>
      </c>
      <c r="E93" s="38">
        <f t="shared" si="11"/>
        <v>0.62098763680296121</v>
      </c>
      <c r="F93" s="38">
        <f t="shared" si="11"/>
        <v>0.61815755692868024</v>
      </c>
      <c r="G93" s="38">
        <f t="shared" si="11"/>
        <v>0.61550415275315162</v>
      </c>
      <c r="H93" s="38">
        <f t="shared" si="11"/>
        <v>0.61350365630156423</v>
      </c>
      <c r="I93" s="38">
        <f t="shared" si="11"/>
        <v>0.61167849717367295</v>
      </c>
      <c r="J93" s="38">
        <f t="shared" si="11"/>
        <v>0.60920406397387095</v>
      </c>
      <c r="K93" s="38">
        <f t="shared" si="11"/>
        <v>0.60689531852291356</v>
      </c>
      <c r="L93" s="39">
        <f t="shared" si="11"/>
        <v>0.60431723417275041</v>
      </c>
      <c r="M93" s="38">
        <f t="shared" si="11"/>
        <v>0.60215230912544904</v>
      </c>
      <c r="N93" s="38">
        <f t="shared" si="11"/>
        <v>0.59919569681514662</v>
      </c>
      <c r="O93" s="38">
        <f t="shared" si="11"/>
        <v>0.59700246230674758</v>
      </c>
      <c r="P93" s="38">
        <f t="shared" si="11"/>
        <v>0.59483387762923456</v>
      </c>
      <c r="Q93" s="38">
        <f t="shared" si="11"/>
        <v>0.59257120233790195</v>
      </c>
      <c r="R93" s="38">
        <f t="shared" si="11"/>
        <v>0.59001749023325756</v>
      </c>
      <c r="S93" s="38">
        <f t="shared" si="11"/>
        <v>0.58829703865725724</v>
      </c>
      <c r="T93" s="38">
        <f t="shared" si="11"/>
        <v>0.58636927143632878</v>
      </c>
      <c r="U93" s="38">
        <f t="shared" si="11"/>
        <v>0.58497412835864393</v>
      </c>
      <c r="V93" s="38">
        <f t="shared" si="11"/>
        <v>0.58435273171353497</v>
      </c>
      <c r="W93" s="38">
        <f t="shared" si="11"/>
        <v>0.58447003393627883</v>
      </c>
      <c r="X93" s="38">
        <f t="shared" si="11"/>
        <v>0.58489367407132398</v>
      </c>
      <c r="Y93" s="38">
        <f t="shared" si="11"/>
        <v>0.58532071051875967</v>
      </c>
      <c r="Z93" s="38">
        <f t="shared" si="11"/>
        <v>0.58601749003332915</v>
      </c>
      <c r="AA93" s="39">
        <f t="shared" si="11"/>
        <v>0.58676127438587189</v>
      </c>
    </row>
    <row r="94" spans="1:27" ht="12.75" customHeight="1" x14ac:dyDescent="0.3">
      <c r="A94" s="13" t="s">
        <v>92</v>
      </c>
      <c r="B94" s="38">
        <f t="shared" si="12"/>
        <v>0.21442985655239485</v>
      </c>
      <c r="C94" s="38">
        <f t="shared" si="11"/>
        <v>0.21709726813144078</v>
      </c>
      <c r="D94" s="38">
        <f t="shared" si="11"/>
        <v>0.21962822266119639</v>
      </c>
      <c r="E94" s="38">
        <f t="shared" si="11"/>
        <v>0.22225780884174337</v>
      </c>
      <c r="F94" s="38">
        <f t="shared" si="11"/>
        <v>0.22559960415073907</v>
      </c>
      <c r="G94" s="38">
        <f t="shared" si="11"/>
        <v>0.22922913378478718</v>
      </c>
      <c r="H94" s="38">
        <f t="shared" si="11"/>
        <v>0.23281396193711931</v>
      </c>
      <c r="I94" s="38">
        <f t="shared" si="11"/>
        <v>0.23647545643557924</v>
      </c>
      <c r="J94" s="38">
        <f t="shared" si="11"/>
        <v>0.24039152919000825</v>
      </c>
      <c r="K94" s="38">
        <f t="shared" si="11"/>
        <v>0.24460560297969444</v>
      </c>
      <c r="L94" s="39">
        <f t="shared" si="11"/>
        <v>0.24928998208945513</v>
      </c>
      <c r="M94" s="38">
        <f t="shared" si="11"/>
        <v>0.2533753137343438</v>
      </c>
      <c r="N94" s="38">
        <f t="shared" si="11"/>
        <v>0.25780237179891607</v>
      </c>
      <c r="O94" s="38">
        <f t="shared" si="11"/>
        <v>0.26167457225312268</v>
      </c>
      <c r="P94" s="38">
        <f t="shared" si="11"/>
        <v>0.26510675946198287</v>
      </c>
      <c r="Q94" s="38">
        <f t="shared" si="11"/>
        <v>0.26838118250165305</v>
      </c>
      <c r="R94" s="38">
        <f t="shared" si="11"/>
        <v>0.27155221733658075</v>
      </c>
      <c r="S94" s="38">
        <f t="shared" si="11"/>
        <v>0.27374772625431987</v>
      </c>
      <c r="T94" s="38">
        <f t="shared" si="11"/>
        <v>0.27618618280175816</v>
      </c>
      <c r="U94" s="38">
        <f t="shared" si="11"/>
        <v>0.2780303481228949</v>
      </c>
      <c r="V94" s="38">
        <f t="shared" si="11"/>
        <v>0.27900813736898589</v>
      </c>
      <c r="W94" s="38">
        <f t="shared" si="11"/>
        <v>0.27919796711805211</v>
      </c>
      <c r="X94" s="38">
        <f t="shared" si="11"/>
        <v>0.27903388816698638</v>
      </c>
      <c r="Y94" s="38">
        <f t="shared" si="11"/>
        <v>0.27884081082923462</v>
      </c>
      <c r="Z94" s="38">
        <f t="shared" si="11"/>
        <v>0.2783344125819005</v>
      </c>
      <c r="AA94" s="39">
        <f t="shared" si="11"/>
        <v>0.2776974183200222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253.9195123782988</v>
      </c>
      <c r="C97" s="76">
        <f t="shared" ref="C97:AA97" si="13">C83/(C84/1000)</f>
        <v>251.41441016020082</v>
      </c>
      <c r="D97" s="76">
        <f t="shared" si="13"/>
        <v>249.01255898428258</v>
      </c>
      <c r="E97" s="76">
        <f t="shared" si="13"/>
        <v>247.58355504756051</v>
      </c>
      <c r="F97" s="76">
        <f t="shared" si="13"/>
        <v>247.58109866803773</v>
      </c>
      <c r="G97" s="76">
        <f t="shared" si="13"/>
        <v>246.93967102673471</v>
      </c>
      <c r="H97" s="76">
        <f t="shared" si="13"/>
        <v>245.15412583246729</v>
      </c>
      <c r="I97" s="76">
        <f t="shared" si="13"/>
        <v>242.86215317468566</v>
      </c>
      <c r="J97" s="76">
        <f t="shared" si="13"/>
        <v>240.58289018633226</v>
      </c>
      <c r="K97" s="76">
        <f t="shared" si="13"/>
        <v>235.65941410766803</v>
      </c>
      <c r="L97" s="63">
        <f t="shared" si="13"/>
        <v>231.12921397001475</v>
      </c>
      <c r="M97" s="76">
        <f t="shared" si="13"/>
        <v>228.84804355880601</v>
      </c>
      <c r="N97" s="76">
        <f t="shared" si="13"/>
        <v>227.6121216047683</v>
      </c>
      <c r="O97" s="76">
        <f t="shared" si="13"/>
        <v>225.77160594248826</v>
      </c>
      <c r="P97" s="76">
        <f t="shared" si="13"/>
        <v>224.82664738163101</v>
      </c>
      <c r="Q97" s="76">
        <f t="shared" si="13"/>
        <v>224.16220875527216</v>
      </c>
      <c r="R97" s="76">
        <f t="shared" si="13"/>
        <v>224.13661912654538</v>
      </c>
      <c r="S97" s="76">
        <f t="shared" si="13"/>
        <v>224.30145945820067</v>
      </c>
      <c r="T97" s="76">
        <f t="shared" si="13"/>
        <v>224.37462785423259</v>
      </c>
      <c r="U97" s="76">
        <f t="shared" si="13"/>
        <v>224.23495184118846</v>
      </c>
      <c r="V97" s="76">
        <f t="shared" si="13"/>
        <v>224.34244281817936</v>
      </c>
      <c r="W97" s="76">
        <f t="shared" si="13"/>
        <v>224.35832265847921</v>
      </c>
      <c r="X97" s="76">
        <f t="shared" si="13"/>
        <v>224.15667726766151</v>
      </c>
      <c r="Y97" s="76">
        <f t="shared" si="13"/>
        <v>223.71572429747567</v>
      </c>
      <c r="Z97" s="76">
        <f t="shared" si="13"/>
        <v>223.23416657020095</v>
      </c>
      <c r="AA97" s="63">
        <f t="shared" si="13"/>
        <v>222.87723793881321</v>
      </c>
    </row>
    <row r="98" spans="1:27" ht="12.75" customHeight="1" x14ac:dyDescent="0.3">
      <c r="A98" s="13" t="s">
        <v>78</v>
      </c>
      <c r="B98" s="76">
        <f>B85/(B84/1000)</f>
        <v>345.58674820768704</v>
      </c>
      <c r="C98" s="76">
        <f t="shared" ref="C98:AA98" si="14">C85/(C84/1000)</f>
        <v>337.41318976780917</v>
      </c>
      <c r="D98" s="76">
        <f t="shared" si="14"/>
        <v>329.64486572405053</v>
      </c>
      <c r="E98" s="76">
        <f t="shared" si="14"/>
        <v>331.85096961954798</v>
      </c>
      <c r="F98" s="76">
        <f t="shared" si="14"/>
        <v>337.01055608219929</v>
      </c>
      <c r="G98" s="76">
        <f t="shared" si="14"/>
        <v>343.48280601676481</v>
      </c>
      <c r="H98" s="76">
        <f t="shared" si="14"/>
        <v>350.04581200565934</v>
      </c>
      <c r="I98" s="76">
        <f t="shared" si="14"/>
        <v>356.53512418164814</v>
      </c>
      <c r="J98" s="76">
        <f t="shared" si="14"/>
        <v>358.99052157193569</v>
      </c>
      <c r="K98" s="76">
        <f t="shared" si="14"/>
        <v>351.2825150424635</v>
      </c>
      <c r="L98" s="63">
        <f t="shared" si="14"/>
        <v>347.70007029301598</v>
      </c>
      <c r="M98" s="76">
        <f t="shared" si="14"/>
        <v>355.1782463714419</v>
      </c>
      <c r="N98" s="76">
        <f t="shared" si="14"/>
        <v>364.0595390421276</v>
      </c>
      <c r="O98" s="76">
        <f t="shared" si="14"/>
        <v>371.7861953628809</v>
      </c>
      <c r="P98" s="76">
        <f t="shared" si="14"/>
        <v>380.39732845535372</v>
      </c>
      <c r="Q98" s="76">
        <f t="shared" si="14"/>
        <v>387.96331023773331</v>
      </c>
      <c r="R98" s="76">
        <f t="shared" si="14"/>
        <v>394.99323454780642</v>
      </c>
      <c r="S98" s="76">
        <f t="shared" si="14"/>
        <v>401.59885026497795</v>
      </c>
      <c r="T98" s="76">
        <f t="shared" si="14"/>
        <v>408.09922995096036</v>
      </c>
      <c r="U98" s="76">
        <f t="shared" si="14"/>
        <v>412.57000413221755</v>
      </c>
      <c r="V98" s="76">
        <f t="shared" si="14"/>
        <v>417.51843050417222</v>
      </c>
      <c r="W98" s="76">
        <f t="shared" si="14"/>
        <v>421.31785310045206</v>
      </c>
      <c r="X98" s="76">
        <f t="shared" si="14"/>
        <v>423.17676479382425</v>
      </c>
      <c r="Y98" s="76">
        <f t="shared" si="14"/>
        <v>423.20881812614817</v>
      </c>
      <c r="Z98" s="76">
        <f t="shared" si="14"/>
        <v>422.45177281300857</v>
      </c>
      <c r="AA98" s="63">
        <f t="shared" si="14"/>
        <v>421.47194526037447</v>
      </c>
    </row>
    <row r="99" spans="1:27" ht="12.75" customHeight="1" x14ac:dyDescent="0.3">
      <c r="A99" s="13" t="s">
        <v>80</v>
      </c>
      <c r="B99" s="76">
        <f>SUM(B97:B98)</f>
        <v>599.50626058598584</v>
      </c>
      <c r="C99" s="76">
        <f t="shared" ref="C99:AA99" si="15">SUM(C97:C98)</f>
        <v>588.82759992800993</v>
      </c>
      <c r="D99" s="76">
        <f t="shared" si="15"/>
        <v>578.65742470833311</v>
      </c>
      <c r="E99" s="76">
        <f t="shared" si="15"/>
        <v>579.43452466710846</v>
      </c>
      <c r="F99" s="76">
        <f t="shared" si="15"/>
        <v>584.59165475023701</v>
      </c>
      <c r="G99" s="76">
        <f t="shared" si="15"/>
        <v>590.4224770434995</v>
      </c>
      <c r="H99" s="76">
        <f t="shared" si="15"/>
        <v>595.19993783812663</v>
      </c>
      <c r="I99" s="76">
        <f t="shared" si="15"/>
        <v>599.3972773563338</v>
      </c>
      <c r="J99" s="76">
        <f t="shared" si="15"/>
        <v>599.57341175826798</v>
      </c>
      <c r="K99" s="76">
        <f t="shared" si="15"/>
        <v>586.9419291501315</v>
      </c>
      <c r="L99" s="63">
        <f t="shared" si="15"/>
        <v>578.82928426303079</v>
      </c>
      <c r="M99" s="76">
        <f t="shared" si="15"/>
        <v>584.02628993024791</v>
      </c>
      <c r="N99" s="76">
        <f t="shared" si="15"/>
        <v>591.67166064689593</v>
      </c>
      <c r="O99" s="76">
        <f t="shared" si="15"/>
        <v>597.55780130536914</v>
      </c>
      <c r="P99" s="76">
        <f t="shared" si="15"/>
        <v>605.22397583698466</v>
      </c>
      <c r="Q99" s="76">
        <f t="shared" si="15"/>
        <v>612.12551899300547</v>
      </c>
      <c r="R99" s="76">
        <f t="shared" si="15"/>
        <v>619.12985367435181</v>
      </c>
      <c r="S99" s="76">
        <f t="shared" si="15"/>
        <v>625.90030972317868</v>
      </c>
      <c r="T99" s="76">
        <f t="shared" si="15"/>
        <v>632.47385780519289</v>
      </c>
      <c r="U99" s="76">
        <f t="shared" si="15"/>
        <v>636.80495597340598</v>
      </c>
      <c r="V99" s="76">
        <f t="shared" si="15"/>
        <v>641.86087332235161</v>
      </c>
      <c r="W99" s="76">
        <f t="shared" si="15"/>
        <v>645.67617575893132</v>
      </c>
      <c r="X99" s="76">
        <f t="shared" si="15"/>
        <v>647.33344206148581</v>
      </c>
      <c r="Y99" s="76">
        <f t="shared" si="15"/>
        <v>646.92454242362385</v>
      </c>
      <c r="Z99" s="76">
        <f t="shared" si="15"/>
        <v>645.68593938320953</v>
      </c>
      <c r="AA99" s="63">
        <f t="shared" si="15"/>
        <v>644.34918319918768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253586</v>
      </c>
      <c r="D10" s="76">
        <v>253323</v>
      </c>
      <c r="E10" s="76">
        <v>252908</v>
      </c>
      <c r="F10" s="76">
        <v>252514</v>
      </c>
      <c r="G10" s="76">
        <v>252199</v>
      </c>
      <c r="H10" s="76">
        <v>251919</v>
      </c>
      <c r="I10" s="76">
        <v>251650</v>
      </c>
      <c r="J10" s="76">
        <v>251428</v>
      </c>
      <c r="K10" s="76">
        <v>251209</v>
      </c>
      <c r="L10" s="63">
        <v>251020</v>
      </c>
      <c r="M10" s="76">
        <v>250804</v>
      </c>
      <c r="N10" s="76">
        <v>250609</v>
      </c>
      <c r="O10" s="76">
        <v>250379</v>
      </c>
      <c r="P10" s="76">
        <v>250102</v>
      </c>
      <c r="Q10" s="76">
        <v>249760</v>
      </c>
      <c r="R10" s="76">
        <v>249386</v>
      </c>
      <c r="S10" s="76">
        <v>248981</v>
      </c>
      <c r="T10" s="76">
        <v>248512</v>
      </c>
      <c r="U10" s="76">
        <v>248040</v>
      </c>
      <c r="V10" s="76">
        <v>247516</v>
      </c>
      <c r="W10" s="76">
        <v>246997</v>
      </c>
      <c r="X10" s="76">
        <v>246474</v>
      </c>
      <c r="Y10" s="76">
        <v>245962</v>
      </c>
      <c r="Z10" s="76">
        <v>245500</v>
      </c>
      <c r="AA10" s="63">
        <v>245035</v>
      </c>
    </row>
    <row r="11" spans="1:27" ht="12.75" customHeight="1" x14ac:dyDescent="0.3">
      <c r="A11" s="6" t="s">
        <v>55</v>
      </c>
      <c r="B11" s="25"/>
      <c r="C11" s="76">
        <v>2029</v>
      </c>
      <c r="D11" s="76">
        <v>2039</v>
      </c>
      <c r="E11" s="76">
        <v>2022</v>
      </c>
      <c r="F11" s="76">
        <v>2008</v>
      </c>
      <c r="G11" s="76">
        <v>1998</v>
      </c>
      <c r="H11" s="76">
        <v>1988</v>
      </c>
      <c r="I11" s="76">
        <v>1976</v>
      </c>
      <c r="J11" s="76">
        <v>1964</v>
      </c>
      <c r="K11" s="76">
        <v>1950</v>
      </c>
      <c r="L11" s="63">
        <v>1942</v>
      </c>
      <c r="M11" s="76">
        <v>1930</v>
      </c>
      <c r="N11" s="76">
        <v>1916</v>
      </c>
      <c r="O11" s="76">
        <v>1900</v>
      </c>
      <c r="P11" s="76">
        <v>1893</v>
      </c>
      <c r="Q11" s="76">
        <v>1882</v>
      </c>
      <c r="R11" s="76">
        <v>1875</v>
      </c>
      <c r="S11" s="76">
        <v>1872</v>
      </c>
      <c r="T11" s="76">
        <v>1868</v>
      </c>
      <c r="U11" s="76">
        <v>1864</v>
      </c>
      <c r="V11" s="76">
        <v>1869</v>
      </c>
      <c r="W11" s="76">
        <v>1865</v>
      </c>
      <c r="X11" s="76">
        <v>1872</v>
      </c>
      <c r="Y11" s="76">
        <v>1877</v>
      </c>
      <c r="Z11" s="76">
        <v>1878</v>
      </c>
      <c r="AA11" s="63">
        <v>1872</v>
      </c>
    </row>
    <row r="12" spans="1:27" ht="12.75" customHeight="1" x14ac:dyDescent="0.3">
      <c r="A12" s="6" t="s">
        <v>56</v>
      </c>
      <c r="B12" s="25"/>
      <c r="C12" s="76">
        <v>2747</v>
      </c>
      <c r="D12" s="76">
        <v>2861</v>
      </c>
      <c r="E12" s="76">
        <v>2876</v>
      </c>
      <c r="F12" s="76">
        <v>2859</v>
      </c>
      <c r="G12" s="76">
        <v>2873</v>
      </c>
      <c r="H12" s="76">
        <v>2910</v>
      </c>
      <c r="I12" s="76">
        <v>2917</v>
      </c>
      <c r="J12" s="76">
        <v>2926</v>
      </c>
      <c r="K12" s="76">
        <v>2929</v>
      </c>
      <c r="L12" s="63">
        <v>2972</v>
      </c>
      <c r="M12" s="76">
        <v>2957</v>
      </c>
      <c r="N12" s="76">
        <v>2955</v>
      </c>
      <c r="O12" s="76">
        <v>2961</v>
      </c>
      <c r="P12" s="76">
        <v>3015</v>
      </c>
      <c r="Q12" s="76">
        <v>3021</v>
      </c>
      <c r="R12" s="76">
        <v>3024</v>
      </c>
      <c r="S12" s="76">
        <v>3073</v>
      </c>
      <c r="T12" s="76">
        <v>3066</v>
      </c>
      <c r="U12" s="76">
        <v>3096</v>
      </c>
      <c r="V12" s="76">
        <v>3112</v>
      </c>
      <c r="W12" s="76">
        <v>3109</v>
      </c>
      <c r="X12" s="76">
        <v>3113</v>
      </c>
      <c r="Y12" s="76">
        <v>3105</v>
      </c>
      <c r="Z12" s="76">
        <v>3122</v>
      </c>
      <c r="AA12" s="63">
        <v>3164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-718</v>
      </c>
      <c r="D14" s="76">
        <f t="shared" ref="D14:AA14" si="0">D11-D12</f>
        <v>-822</v>
      </c>
      <c r="E14" s="76">
        <f t="shared" si="0"/>
        <v>-854</v>
      </c>
      <c r="F14" s="76">
        <f t="shared" si="0"/>
        <v>-851</v>
      </c>
      <c r="G14" s="76">
        <f t="shared" si="0"/>
        <v>-875</v>
      </c>
      <c r="H14" s="76">
        <f t="shared" si="0"/>
        <v>-922</v>
      </c>
      <c r="I14" s="76">
        <f t="shared" si="0"/>
        <v>-941</v>
      </c>
      <c r="J14" s="76">
        <f t="shared" si="0"/>
        <v>-962</v>
      </c>
      <c r="K14" s="76">
        <f t="shared" si="0"/>
        <v>-979</v>
      </c>
      <c r="L14" s="63">
        <f t="shared" si="0"/>
        <v>-1030</v>
      </c>
      <c r="M14" s="76">
        <f t="shared" si="0"/>
        <v>-1027</v>
      </c>
      <c r="N14" s="76">
        <f t="shared" si="0"/>
        <v>-1039</v>
      </c>
      <c r="O14" s="76">
        <f t="shared" si="0"/>
        <v>-1061</v>
      </c>
      <c r="P14" s="76">
        <f t="shared" si="0"/>
        <v>-1122</v>
      </c>
      <c r="Q14" s="76">
        <f t="shared" si="0"/>
        <v>-1139</v>
      </c>
      <c r="R14" s="76">
        <f t="shared" si="0"/>
        <v>-1149</v>
      </c>
      <c r="S14" s="76">
        <f t="shared" si="0"/>
        <v>-1201</v>
      </c>
      <c r="T14" s="76">
        <f t="shared" si="0"/>
        <v>-1198</v>
      </c>
      <c r="U14" s="76">
        <f t="shared" si="0"/>
        <v>-1232</v>
      </c>
      <c r="V14" s="76">
        <f t="shared" si="0"/>
        <v>-1243</v>
      </c>
      <c r="W14" s="76">
        <f t="shared" si="0"/>
        <v>-1244</v>
      </c>
      <c r="X14" s="76">
        <f t="shared" si="0"/>
        <v>-1241</v>
      </c>
      <c r="Y14" s="76">
        <f t="shared" si="0"/>
        <v>-1228</v>
      </c>
      <c r="Z14" s="76">
        <f t="shared" si="0"/>
        <v>-1244</v>
      </c>
      <c r="AA14" s="63">
        <f t="shared" si="0"/>
        <v>-1292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1024</v>
      </c>
      <c r="D16" s="76">
        <v>999</v>
      </c>
      <c r="E16" s="76">
        <v>960</v>
      </c>
      <c r="F16" s="76">
        <v>944</v>
      </c>
      <c r="G16" s="76">
        <v>946</v>
      </c>
      <c r="H16" s="76">
        <v>950</v>
      </c>
      <c r="I16" s="76">
        <v>924</v>
      </c>
      <c r="J16" s="76">
        <v>924</v>
      </c>
      <c r="K16" s="76">
        <v>924</v>
      </c>
      <c r="L16" s="63">
        <v>924</v>
      </c>
      <c r="M16" s="76">
        <v>924</v>
      </c>
      <c r="N16" s="76">
        <v>924</v>
      </c>
      <c r="O16" s="76">
        <v>924</v>
      </c>
      <c r="P16" s="76">
        <v>924</v>
      </c>
      <c r="Q16" s="76">
        <v>924</v>
      </c>
      <c r="R16" s="76">
        <v>924</v>
      </c>
      <c r="S16" s="76">
        <v>924</v>
      </c>
      <c r="T16" s="76">
        <v>924</v>
      </c>
      <c r="U16" s="76">
        <v>924</v>
      </c>
      <c r="V16" s="76">
        <v>924</v>
      </c>
      <c r="W16" s="76">
        <v>924</v>
      </c>
      <c r="X16" s="76">
        <v>924</v>
      </c>
      <c r="Y16" s="76">
        <v>924</v>
      </c>
      <c r="Z16" s="76">
        <v>924</v>
      </c>
      <c r="AA16" s="63">
        <v>924</v>
      </c>
    </row>
    <row r="17" spans="1:27" ht="12.75" customHeight="1" x14ac:dyDescent="0.3">
      <c r="A17" s="81" t="s">
        <v>83</v>
      </c>
      <c r="B17" s="81"/>
      <c r="C17" s="76">
        <v>2570</v>
      </c>
      <c r="D17" s="76">
        <v>2550</v>
      </c>
      <c r="E17" s="76">
        <v>2540</v>
      </c>
      <c r="F17" s="76">
        <v>2523</v>
      </c>
      <c r="G17" s="76">
        <v>2505</v>
      </c>
      <c r="H17" s="76">
        <v>2517</v>
      </c>
      <c r="I17" s="76">
        <v>2521</v>
      </c>
      <c r="J17" s="76">
        <v>2515</v>
      </c>
      <c r="K17" s="76">
        <v>2528</v>
      </c>
      <c r="L17" s="63">
        <v>2543</v>
      </c>
      <c r="M17" s="76">
        <v>2550</v>
      </c>
      <c r="N17" s="76">
        <v>2547</v>
      </c>
      <c r="O17" s="76">
        <v>2554</v>
      </c>
      <c r="P17" s="76">
        <v>2546</v>
      </c>
      <c r="Q17" s="76">
        <v>2537</v>
      </c>
      <c r="R17" s="76">
        <v>2533</v>
      </c>
      <c r="S17" s="76">
        <v>2514</v>
      </c>
      <c r="T17" s="76">
        <v>2503</v>
      </c>
      <c r="U17" s="76">
        <v>2486</v>
      </c>
      <c r="V17" s="76">
        <v>2478</v>
      </c>
      <c r="W17" s="76">
        <v>2454</v>
      </c>
      <c r="X17" s="76">
        <v>2446</v>
      </c>
      <c r="Y17" s="76">
        <v>2451</v>
      </c>
      <c r="Z17" s="76">
        <v>2440</v>
      </c>
      <c r="AA17" s="63">
        <v>2425</v>
      </c>
    </row>
    <row r="18" spans="1:27" ht="12.75" customHeight="1" x14ac:dyDescent="0.3">
      <c r="A18" s="6" t="s">
        <v>97</v>
      </c>
      <c r="B18" s="6"/>
      <c r="C18" s="76">
        <v>4058</v>
      </c>
      <c r="D18" s="76">
        <v>3993</v>
      </c>
      <c r="E18" s="76">
        <v>3926</v>
      </c>
      <c r="F18" s="76">
        <v>3921</v>
      </c>
      <c r="G18" s="76">
        <v>3926</v>
      </c>
      <c r="H18" s="76">
        <v>3913</v>
      </c>
      <c r="I18" s="76">
        <v>3934</v>
      </c>
      <c r="J18" s="76">
        <v>3950</v>
      </c>
      <c r="K18" s="76">
        <v>3983</v>
      </c>
      <c r="L18" s="63">
        <v>3981</v>
      </c>
      <c r="M18" s="76">
        <v>3992</v>
      </c>
      <c r="N18" s="76">
        <v>3997</v>
      </c>
      <c r="O18" s="76">
        <v>3982</v>
      </c>
      <c r="P18" s="76">
        <v>3980</v>
      </c>
      <c r="Q18" s="76">
        <v>3970</v>
      </c>
      <c r="R18" s="76">
        <v>3957</v>
      </c>
      <c r="S18" s="76">
        <v>3943</v>
      </c>
      <c r="T18" s="76">
        <v>3927</v>
      </c>
      <c r="U18" s="76">
        <v>3909</v>
      </c>
      <c r="V18" s="76">
        <v>3897</v>
      </c>
      <c r="W18" s="76">
        <v>3893</v>
      </c>
      <c r="X18" s="76">
        <v>3886</v>
      </c>
      <c r="Y18" s="76">
        <v>3883</v>
      </c>
      <c r="Z18" s="76">
        <v>3885</v>
      </c>
      <c r="AA18" s="63">
        <v>3885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1114</v>
      </c>
      <c r="D20" s="76">
        <v>1147</v>
      </c>
      <c r="E20" s="76">
        <v>1147</v>
      </c>
      <c r="F20" s="76">
        <v>1155</v>
      </c>
      <c r="G20" s="76">
        <v>1153</v>
      </c>
      <c r="H20" s="76">
        <v>1155</v>
      </c>
      <c r="I20" s="76">
        <v>1154</v>
      </c>
      <c r="J20" s="76">
        <v>1154</v>
      </c>
      <c r="K20" s="76">
        <v>1154</v>
      </c>
      <c r="L20" s="63">
        <v>1154</v>
      </c>
      <c r="M20" s="76">
        <v>1154</v>
      </c>
      <c r="N20" s="76">
        <v>1154</v>
      </c>
      <c r="O20" s="76">
        <v>1154</v>
      </c>
      <c r="P20" s="76">
        <v>1154</v>
      </c>
      <c r="Q20" s="76">
        <v>1154</v>
      </c>
      <c r="R20" s="76">
        <v>1154</v>
      </c>
      <c r="S20" s="76">
        <v>1154</v>
      </c>
      <c r="T20" s="76">
        <v>1154</v>
      </c>
      <c r="U20" s="76">
        <v>1154</v>
      </c>
      <c r="V20" s="76">
        <v>1154</v>
      </c>
      <c r="W20" s="76">
        <v>1154</v>
      </c>
      <c r="X20" s="76">
        <v>1154</v>
      </c>
      <c r="Y20" s="76">
        <v>1154</v>
      </c>
      <c r="Z20" s="76">
        <v>1154</v>
      </c>
      <c r="AA20" s="63">
        <v>1154</v>
      </c>
    </row>
    <row r="21" spans="1:27" ht="12.75" customHeight="1" x14ac:dyDescent="0.3">
      <c r="A21" s="81" t="s">
        <v>84</v>
      </c>
      <c r="B21" s="81"/>
      <c r="C21" s="76">
        <v>2187</v>
      </c>
      <c r="D21" s="76">
        <v>2159</v>
      </c>
      <c r="E21" s="76">
        <v>2093</v>
      </c>
      <c r="F21" s="76">
        <v>2024</v>
      </c>
      <c r="G21" s="76">
        <v>1991</v>
      </c>
      <c r="H21" s="76">
        <v>1980</v>
      </c>
      <c r="I21" s="76">
        <v>1947</v>
      </c>
      <c r="J21" s="76">
        <v>1919</v>
      </c>
      <c r="K21" s="76">
        <v>1911</v>
      </c>
      <c r="L21" s="63">
        <v>1907</v>
      </c>
      <c r="M21" s="76">
        <v>1907</v>
      </c>
      <c r="N21" s="76">
        <v>1917</v>
      </c>
      <c r="O21" s="76">
        <v>1922</v>
      </c>
      <c r="P21" s="76">
        <v>1926</v>
      </c>
      <c r="Q21" s="76">
        <v>1928</v>
      </c>
      <c r="R21" s="76">
        <v>1933</v>
      </c>
      <c r="S21" s="76">
        <v>1925</v>
      </c>
      <c r="T21" s="76">
        <v>1918</v>
      </c>
      <c r="U21" s="76">
        <v>1911</v>
      </c>
      <c r="V21" s="76">
        <v>1898</v>
      </c>
      <c r="W21" s="76">
        <v>1883</v>
      </c>
      <c r="X21" s="76">
        <v>1871</v>
      </c>
      <c r="Y21" s="76">
        <v>1846</v>
      </c>
      <c r="Z21" s="76">
        <v>1837</v>
      </c>
      <c r="AA21" s="63">
        <v>1824</v>
      </c>
    </row>
    <row r="22" spans="1:27" ht="12.75" customHeight="1" x14ac:dyDescent="0.3">
      <c r="A22" s="6" t="s">
        <v>98</v>
      </c>
      <c r="B22" s="6"/>
      <c r="C22" s="76">
        <v>3870</v>
      </c>
      <c r="D22" s="76">
        <v>3797</v>
      </c>
      <c r="E22" s="76">
        <v>3696</v>
      </c>
      <c r="F22" s="76">
        <v>3638</v>
      </c>
      <c r="G22" s="76">
        <v>3598</v>
      </c>
      <c r="H22" s="76">
        <v>3550</v>
      </c>
      <c r="I22" s="76">
        <v>3530</v>
      </c>
      <c r="J22" s="76">
        <v>3533</v>
      </c>
      <c r="K22" s="76">
        <v>3534</v>
      </c>
      <c r="L22" s="63">
        <v>3530</v>
      </c>
      <c r="M22" s="76">
        <v>3532</v>
      </c>
      <c r="N22" s="76">
        <v>3544</v>
      </c>
      <c r="O22" s="76">
        <v>3555</v>
      </c>
      <c r="P22" s="76">
        <v>3536</v>
      </c>
      <c r="Q22" s="76">
        <v>3534</v>
      </c>
      <c r="R22" s="76">
        <v>3530</v>
      </c>
      <c r="S22" s="76">
        <v>3516</v>
      </c>
      <c r="T22" s="76">
        <v>3498</v>
      </c>
      <c r="U22" s="76">
        <v>3479</v>
      </c>
      <c r="V22" s="76">
        <v>3463</v>
      </c>
      <c r="W22" s="76">
        <v>3451</v>
      </c>
      <c r="X22" s="76">
        <v>3436</v>
      </c>
      <c r="Y22" s="76">
        <v>3424</v>
      </c>
      <c r="Z22" s="76">
        <v>3414</v>
      </c>
      <c r="AA22" s="63">
        <v>3412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-90</v>
      </c>
      <c r="D24" s="76">
        <f t="shared" ref="D24:AA26" si="1">D16-D20</f>
        <v>-148</v>
      </c>
      <c r="E24" s="76">
        <f t="shared" si="1"/>
        <v>-187</v>
      </c>
      <c r="F24" s="76">
        <f t="shared" si="1"/>
        <v>-211</v>
      </c>
      <c r="G24" s="76">
        <f t="shared" si="1"/>
        <v>-207</v>
      </c>
      <c r="H24" s="76">
        <f t="shared" si="1"/>
        <v>-205</v>
      </c>
      <c r="I24" s="76">
        <f t="shared" si="1"/>
        <v>-230</v>
      </c>
      <c r="J24" s="76">
        <f t="shared" si="1"/>
        <v>-230</v>
      </c>
      <c r="K24" s="76">
        <f t="shared" si="1"/>
        <v>-230</v>
      </c>
      <c r="L24" s="63">
        <f t="shared" si="1"/>
        <v>-230</v>
      </c>
      <c r="M24" s="76">
        <f t="shared" si="1"/>
        <v>-230</v>
      </c>
      <c r="N24" s="76">
        <f t="shared" si="1"/>
        <v>-230</v>
      </c>
      <c r="O24" s="76">
        <f t="shared" si="1"/>
        <v>-230</v>
      </c>
      <c r="P24" s="76">
        <f t="shared" si="1"/>
        <v>-230</v>
      </c>
      <c r="Q24" s="76">
        <f t="shared" si="1"/>
        <v>-230</v>
      </c>
      <c r="R24" s="76">
        <f t="shared" si="1"/>
        <v>-230</v>
      </c>
      <c r="S24" s="76">
        <f t="shared" si="1"/>
        <v>-230</v>
      </c>
      <c r="T24" s="76">
        <f t="shared" si="1"/>
        <v>-230</v>
      </c>
      <c r="U24" s="76">
        <f t="shared" si="1"/>
        <v>-230</v>
      </c>
      <c r="V24" s="76">
        <f t="shared" si="1"/>
        <v>-230</v>
      </c>
      <c r="W24" s="76">
        <f t="shared" si="1"/>
        <v>-230</v>
      </c>
      <c r="X24" s="76">
        <f t="shared" si="1"/>
        <v>-230</v>
      </c>
      <c r="Y24" s="76">
        <f t="shared" si="1"/>
        <v>-230</v>
      </c>
      <c r="Z24" s="76">
        <f t="shared" si="1"/>
        <v>-230</v>
      </c>
      <c r="AA24" s="63">
        <f t="shared" si="1"/>
        <v>-230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383</v>
      </c>
      <c r="D25" s="76">
        <f t="shared" si="2"/>
        <v>391</v>
      </c>
      <c r="E25" s="76">
        <f t="shared" si="2"/>
        <v>447</v>
      </c>
      <c r="F25" s="76">
        <f t="shared" si="2"/>
        <v>499</v>
      </c>
      <c r="G25" s="76">
        <f t="shared" si="2"/>
        <v>514</v>
      </c>
      <c r="H25" s="76">
        <f t="shared" si="2"/>
        <v>537</v>
      </c>
      <c r="I25" s="76">
        <f t="shared" si="2"/>
        <v>574</v>
      </c>
      <c r="J25" s="76">
        <f t="shared" si="2"/>
        <v>596</v>
      </c>
      <c r="K25" s="76">
        <f t="shared" si="2"/>
        <v>617</v>
      </c>
      <c r="L25" s="63">
        <f t="shared" si="2"/>
        <v>636</v>
      </c>
      <c r="M25" s="76">
        <f t="shared" si="2"/>
        <v>643</v>
      </c>
      <c r="N25" s="76">
        <f t="shared" si="2"/>
        <v>630</v>
      </c>
      <c r="O25" s="76">
        <f t="shared" si="2"/>
        <v>632</v>
      </c>
      <c r="P25" s="76">
        <f t="shared" si="2"/>
        <v>620</v>
      </c>
      <c r="Q25" s="76">
        <f t="shared" si="2"/>
        <v>609</v>
      </c>
      <c r="R25" s="76">
        <f t="shared" si="2"/>
        <v>600</v>
      </c>
      <c r="S25" s="76">
        <f t="shared" si="1"/>
        <v>589</v>
      </c>
      <c r="T25" s="76">
        <f t="shared" si="1"/>
        <v>585</v>
      </c>
      <c r="U25" s="76">
        <f t="shared" si="1"/>
        <v>575</v>
      </c>
      <c r="V25" s="76">
        <f t="shared" si="1"/>
        <v>580</v>
      </c>
      <c r="W25" s="76">
        <f t="shared" si="1"/>
        <v>571</v>
      </c>
      <c r="X25" s="76">
        <f t="shared" si="1"/>
        <v>575</v>
      </c>
      <c r="Y25" s="76">
        <f t="shared" si="1"/>
        <v>605</v>
      </c>
      <c r="Z25" s="76">
        <f t="shared" si="1"/>
        <v>603</v>
      </c>
      <c r="AA25" s="63">
        <f t="shared" si="1"/>
        <v>601</v>
      </c>
    </row>
    <row r="26" spans="1:27" ht="12.75" customHeight="1" x14ac:dyDescent="0.3">
      <c r="A26" s="6" t="s">
        <v>82</v>
      </c>
      <c r="B26" s="6"/>
      <c r="C26" s="76">
        <f t="shared" si="2"/>
        <v>188</v>
      </c>
      <c r="D26" s="76">
        <f t="shared" si="1"/>
        <v>196</v>
      </c>
      <c r="E26" s="76">
        <f t="shared" si="1"/>
        <v>230</v>
      </c>
      <c r="F26" s="76">
        <f t="shared" si="1"/>
        <v>283</v>
      </c>
      <c r="G26" s="76">
        <f t="shared" si="1"/>
        <v>328</v>
      </c>
      <c r="H26" s="76">
        <f t="shared" si="1"/>
        <v>363</v>
      </c>
      <c r="I26" s="76">
        <f t="shared" si="1"/>
        <v>404</v>
      </c>
      <c r="J26" s="76">
        <f t="shared" si="1"/>
        <v>417</v>
      </c>
      <c r="K26" s="76">
        <f t="shared" si="1"/>
        <v>449</v>
      </c>
      <c r="L26" s="63">
        <f t="shared" si="1"/>
        <v>451</v>
      </c>
      <c r="M26" s="76">
        <f t="shared" si="1"/>
        <v>460</v>
      </c>
      <c r="N26" s="76">
        <f t="shared" si="1"/>
        <v>453</v>
      </c>
      <c r="O26" s="76">
        <f t="shared" si="1"/>
        <v>427</v>
      </c>
      <c r="P26" s="76">
        <f t="shared" si="1"/>
        <v>444</v>
      </c>
      <c r="Q26" s="76">
        <f t="shared" si="1"/>
        <v>436</v>
      </c>
      <c r="R26" s="76">
        <f t="shared" si="1"/>
        <v>427</v>
      </c>
      <c r="S26" s="76">
        <f t="shared" si="1"/>
        <v>427</v>
      </c>
      <c r="T26" s="76">
        <f t="shared" si="1"/>
        <v>429</v>
      </c>
      <c r="U26" s="76">
        <f t="shared" si="1"/>
        <v>430</v>
      </c>
      <c r="V26" s="76">
        <f t="shared" si="1"/>
        <v>434</v>
      </c>
      <c r="W26" s="76">
        <f t="shared" si="1"/>
        <v>442</v>
      </c>
      <c r="X26" s="76">
        <f t="shared" si="1"/>
        <v>450</v>
      </c>
      <c r="Y26" s="76">
        <f t="shared" si="1"/>
        <v>459</v>
      </c>
      <c r="Z26" s="76">
        <f t="shared" si="1"/>
        <v>471</v>
      </c>
      <c r="AA26" s="63">
        <f t="shared" si="1"/>
        <v>473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481</v>
      </c>
      <c r="D28" s="76">
        <f t="shared" ref="D28:AA28" si="3">SUM(D24:D26)</f>
        <v>439</v>
      </c>
      <c r="E28" s="76">
        <f t="shared" si="3"/>
        <v>490</v>
      </c>
      <c r="F28" s="76">
        <f t="shared" si="3"/>
        <v>571</v>
      </c>
      <c r="G28" s="76">
        <f t="shared" si="3"/>
        <v>635</v>
      </c>
      <c r="H28" s="76">
        <f t="shared" si="3"/>
        <v>695</v>
      </c>
      <c r="I28" s="76">
        <f t="shared" si="3"/>
        <v>748</v>
      </c>
      <c r="J28" s="76">
        <f t="shared" si="3"/>
        <v>783</v>
      </c>
      <c r="K28" s="76">
        <f t="shared" si="3"/>
        <v>836</v>
      </c>
      <c r="L28" s="63">
        <f t="shared" si="3"/>
        <v>857</v>
      </c>
      <c r="M28" s="76">
        <f t="shared" si="3"/>
        <v>873</v>
      </c>
      <c r="N28" s="76">
        <f t="shared" si="3"/>
        <v>853</v>
      </c>
      <c r="O28" s="76">
        <f t="shared" si="3"/>
        <v>829</v>
      </c>
      <c r="P28" s="76">
        <f t="shared" si="3"/>
        <v>834</v>
      </c>
      <c r="Q28" s="76">
        <f t="shared" si="3"/>
        <v>815</v>
      </c>
      <c r="R28" s="76">
        <f t="shared" si="3"/>
        <v>797</v>
      </c>
      <c r="S28" s="76">
        <f t="shared" si="3"/>
        <v>786</v>
      </c>
      <c r="T28" s="76">
        <f t="shared" si="3"/>
        <v>784</v>
      </c>
      <c r="U28" s="76">
        <f t="shared" si="3"/>
        <v>775</v>
      </c>
      <c r="V28" s="76">
        <f t="shared" si="3"/>
        <v>784</v>
      </c>
      <c r="W28" s="76">
        <f t="shared" si="3"/>
        <v>783</v>
      </c>
      <c r="X28" s="76">
        <f t="shared" si="3"/>
        <v>795</v>
      </c>
      <c r="Y28" s="76">
        <f t="shared" si="3"/>
        <v>834</v>
      </c>
      <c r="Z28" s="76">
        <f t="shared" si="3"/>
        <v>844</v>
      </c>
      <c r="AA28" s="63">
        <f t="shared" si="3"/>
        <v>844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-26</v>
      </c>
      <c r="D30" s="76">
        <v>-32</v>
      </c>
      <c r="E30" s="76">
        <v>-30</v>
      </c>
      <c r="F30" s="76">
        <v>-35</v>
      </c>
      <c r="G30" s="76">
        <v>-40</v>
      </c>
      <c r="H30" s="76">
        <v>-42</v>
      </c>
      <c r="I30" s="76">
        <v>-29</v>
      </c>
      <c r="J30" s="76">
        <v>-40</v>
      </c>
      <c r="K30" s="76">
        <v>-46</v>
      </c>
      <c r="L30" s="63">
        <v>-43</v>
      </c>
      <c r="M30" s="76">
        <v>-41</v>
      </c>
      <c r="N30" s="76">
        <v>-44</v>
      </c>
      <c r="O30" s="76">
        <v>-45</v>
      </c>
      <c r="P30" s="76">
        <v>-54</v>
      </c>
      <c r="Q30" s="76">
        <v>-50</v>
      </c>
      <c r="R30" s="76">
        <v>-53</v>
      </c>
      <c r="S30" s="76">
        <v>-54</v>
      </c>
      <c r="T30" s="76">
        <v>-58</v>
      </c>
      <c r="U30" s="76">
        <v>-67</v>
      </c>
      <c r="V30" s="76">
        <v>-60</v>
      </c>
      <c r="W30" s="76">
        <v>-62</v>
      </c>
      <c r="X30" s="76">
        <v>-66</v>
      </c>
      <c r="Y30" s="76">
        <v>-68</v>
      </c>
      <c r="Z30" s="76">
        <v>-65</v>
      </c>
      <c r="AA30" s="63">
        <v>-69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-263</v>
      </c>
      <c r="D32" s="76">
        <f t="shared" ref="D32:AA32" si="4">D30+D28+D14</f>
        <v>-415</v>
      </c>
      <c r="E32" s="76">
        <f t="shared" si="4"/>
        <v>-394</v>
      </c>
      <c r="F32" s="76">
        <f t="shared" si="4"/>
        <v>-315</v>
      </c>
      <c r="G32" s="76">
        <f t="shared" si="4"/>
        <v>-280</v>
      </c>
      <c r="H32" s="76">
        <f t="shared" si="4"/>
        <v>-269</v>
      </c>
      <c r="I32" s="76">
        <f t="shared" si="4"/>
        <v>-222</v>
      </c>
      <c r="J32" s="76">
        <f t="shared" si="4"/>
        <v>-219</v>
      </c>
      <c r="K32" s="76">
        <f t="shared" si="4"/>
        <v>-189</v>
      </c>
      <c r="L32" s="63">
        <f t="shared" si="4"/>
        <v>-216</v>
      </c>
      <c r="M32" s="76">
        <f t="shared" si="4"/>
        <v>-195</v>
      </c>
      <c r="N32" s="76">
        <f t="shared" si="4"/>
        <v>-230</v>
      </c>
      <c r="O32" s="76">
        <f t="shared" si="4"/>
        <v>-277</v>
      </c>
      <c r="P32" s="76">
        <f t="shared" si="4"/>
        <v>-342</v>
      </c>
      <c r="Q32" s="76">
        <f t="shared" si="4"/>
        <v>-374</v>
      </c>
      <c r="R32" s="76">
        <f t="shared" si="4"/>
        <v>-405</v>
      </c>
      <c r="S32" s="76">
        <f t="shared" si="4"/>
        <v>-469</v>
      </c>
      <c r="T32" s="76">
        <f t="shared" si="4"/>
        <v>-472</v>
      </c>
      <c r="U32" s="76">
        <f t="shared" si="4"/>
        <v>-524</v>
      </c>
      <c r="V32" s="76">
        <f t="shared" si="4"/>
        <v>-519</v>
      </c>
      <c r="W32" s="76">
        <f t="shared" si="4"/>
        <v>-523</v>
      </c>
      <c r="X32" s="76">
        <f t="shared" si="4"/>
        <v>-512</v>
      </c>
      <c r="Y32" s="76">
        <f t="shared" si="4"/>
        <v>-462</v>
      </c>
      <c r="Z32" s="76">
        <f t="shared" si="4"/>
        <v>-465</v>
      </c>
      <c r="AA32" s="63">
        <f t="shared" si="4"/>
        <v>-517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253323</v>
      </c>
      <c r="D34" s="76">
        <v>252908</v>
      </c>
      <c r="E34" s="76">
        <v>252514</v>
      </c>
      <c r="F34" s="76">
        <v>252199</v>
      </c>
      <c r="G34" s="76">
        <v>251919</v>
      </c>
      <c r="H34" s="76">
        <v>251650</v>
      </c>
      <c r="I34" s="76">
        <v>251428</v>
      </c>
      <c r="J34" s="76">
        <v>251209</v>
      </c>
      <c r="K34" s="76">
        <v>251020</v>
      </c>
      <c r="L34" s="63">
        <v>250804</v>
      </c>
      <c r="M34" s="76">
        <v>250609</v>
      </c>
      <c r="N34" s="76">
        <v>250379</v>
      </c>
      <c r="O34" s="76">
        <v>250102</v>
      </c>
      <c r="P34" s="76">
        <v>249760</v>
      </c>
      <c r="Q34" s="76">
        <v>249386</v>
      </c>
      <c r="R34" s="76">
        <v>248981</v>
      </c>
      <c r="S34" s="76">
        <v>248512</v>
      </c>
      <c r="T34" s="76">
        <v>248040</v>
      </c>
      <c r="U34" s="76">
        <v>247516</v>
      </c>
      <c r="V34" s="76">
        <v>246997</v>
      </c>
      <c r="W34" s="76">
        <v>246474</v>
      </c>
      <c r="X34" s="76">
        <v>245962</v>
      </c>
      <c r="Y34" s="76">
        <v>245500</v>
      </c>
      <c r="Z34" s="76">
        <v>245035</v>
      </c>
      <c r="AA34" s="63">
        <v>244518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-1.0371235005087031E-3</v>
      </c>
      <c r="D36" s="38">
        <f t="shared" si="5"/>
        <v>-1.6382247170608276E-3</v>
      </c>
      <c r="E36" s="38">
        <f t="shared" si="5"/>
        <v>-1.5578787543296376E-3</v>
      </c>
      <c r="F36" s="38">
        <f t="shared" si="5"/>
        <v>-1.2474555866209399E-3</v>
      </c>
      <c r="G36" s="38">
        <f t="shared" si="5"/>
        <v>-1.1102343784075274E-3</v>
      </c>
      <c r="H36" s="38">
        <f t="shared" si="5"/>
        <v>-1.0678035400267546E-3</v>
      </c>
      <c r="I36" s="38">
        <f t="shared" si="5"/>
        <v>-8.8217762765746078E-4</v>
      </c>
      <c r="J36" s="38">
        <f t="shared" si="5"/>
        <v>-8.7102470687433378E-4</v>
      </c>
      <c r="K36" s="38">
        <f t="shared" si="5"/>
        <v>-7.5236157940201183E-4</v>
      </c>
      <c r="L36" s="39">
        <f t="shared" si="5"/>
        <v>-8.6048920404748624E-4</v>
      </c>
      <c r="M36" s="38">
        <f t="shared" si="5"/>
        <v>-7.7749956141050377E-4</v>
      </c>
      <c r="N36" s="38">
        <f t="shared" si="5"/>
        <v>-9.1776432610161647E-4</v>
      </c>
      <c r="O36" s="38">
        <f t="shared" si="5"/>
        <v>-1.1063228146130466E-3</v>
      </c>
      <c r="P36" s="38">
        <f t="shared" si="5"/>
        <v>-1.367442083629879E-3</v>
      </c>
      <c r="Q36" s="38">
        <f t="shared" si="5"/>
        <v>-1.4974375400384368E-3</v>
      </c>
      <c r="R36" s="38">
        <f t="shared" si="5"/>
        <v>-1.6239885157947921E-3</v>
      </c>
      <c r="S36" s="38">
        <f t="shared" si="5"/>
        <v>-1.8836778710022051E-3</v>
      </c>
      <c r="T36" s="38">
        <f t="shared" si="5"/>
        <v>-1.8993046613443214E-3</v>
      </c>
      <c r="U36" s="38">
        <f t="shared" si="5"/>
        <v>-2.1125624899209806E-3</v>
      </c>
      <c r="V36" s="38">
        <f t="shared" si="5"/>
        <v>-2.0968341440553337E-3</v>
      </c>
      <c r="W36" s="38">
        <f t="shared" si="5"/>
        <v>-2.1174346247120408E-3</v>
      </c>
      <c r="X36" s="38">
        <f t="shared" si="5"/>
        <v>-2.0772982140104027E-3</v>
      </c>
      <c r="Y36" s="38">
        <f t="shared" si="5"/>
        <v>-1.8783389304038835E-3</v>
      </c>
      <c r="Z36" s="38">
        <f t="shared" si="5"/>
        <v>-1.8940936863543788E-3</v>
      </c>
      <c r="AA36" s="39">
        <f t="shared" si="5"/>
        <v>-2.1099026669659437E-3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-1.0371235005087031E-3</v>
      </c>
      <c r="D37" s="75">
        <f t="shared" si="6"/>
        <v>-2.6736491762163524E-3</v>
      </c>
      <c r="E37" s="75">
        <f t="shared" si="6"/>
        <v>-4.2273627092978315E-3</v>
      </c>
      <c r="F37" s="75">
        <f t="shared" si="6"/>
        <v>-5.4695448486903851E-3</v>
      </c>
      <c r="G37" s="75">
        <f t="shared" si="6"/>
        <v>-6.573706750372655E-3</v>
      </c>
      <c r="H37" s="75">
        <f t="shared" si="6"/>
        <v>-7.6344908630602637E-3</v>
      </c>
      <c r="I37" s="75">
        <f t="shared" si="6"/>
        <v>-8.5099335136797766E-3</v>
      </c>
      <c r="J37" s="75">
        <f t="shared" si="6"/>
        <v>-9.3735458582098388E-3</v>
      </c>
      <c r="K37" s="75">
        <f t="shared" si="6"/>
        <v>-1.011885514184537E-2</v>
      </c>
      <c r="L37" s="77">
        <f t="shared" si="6"/>
        <v>-1.0970637180285977E-2</v>
      </c>
      <c r="M37" s="75">
        <f t="shared" si="6"/>
        <v>-1.1739607076100415E-2</v>
      </c>
      <c r="N37" s="75">
        <f t="shared" si="6"/>
        <v>-1.2646597209625137E-2</v>
      </c>
      <c r="O37" s="75">
        <f t="shared" si="6"/>
        <v>-1.3738928805217954E-2</v>
      </c>
      <c r="P37" s="75">
        <f t="shared" si="6"/>
        <v>-1.5087583699415583E-2</v>
      </c>
      <c r="Q37" s="75">
        <f t="shared" si="6"/>
        <v>-1.6562428525234044E-2</v>
      </c>
      <c r="R37" s="75">
        <f t="shared" si="6"/>
        <v>-1.8159519847310183E-2</v>
      </c>
      <c r="S37" s="75">
        <f t="shared" si="6"/>
        <v>-2.0008991032627984E-2</v>
      </c>
      <c r="T37" s="75">
        <f t="shared" si="6"/>
        <v>-2.1870292524035238E-2</v>
      </c>
      <c r="U37" s="75">
        <f t="shared" si="6"/>
        <v>-2.3936652654326342E-2</v>
      </c>
      <c r="V37" s="75">
        <f t="shared" si="6"/>
        <v>-2.5983295607801691E-2</v>
      </c>
      <c r="W37" s="75">
        <f t="shared" si="6"/>
        <v>-2.8045712302729647E-2</v>
      </c>
      <c r="X37" s="75">
        <f t="shared" si="6"/>
        <v>-3.0064751208662938E-2</v>
      </c>
      <c r="Y37" s="75">
        <f t="shared" si="6"/>
        <v>-3.1886618346438682E-2</v>
      </c>
      <c r="Z37" s="75">
        <f t="shared" si="6"/>
        <v>-3.3720315790303879E-2</v>
      </c>
      <c r="AA37" s="77">
        <f t="shared" si="6"/>
        <v>-3.5759071873052932E-2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1.3354017981999999</v>
      </c>
      <c r="D44" s="3">
        <v>1.3431011307</v>
      </c>
      <c r="E44" s="3">
        <v>1.3392548986999999</v>
      </c>
      <c r="F44" s="3">
        <v>1.3332623821</v>
      </c>
      <c r="G44" s="3">
        <v>1.3336243323999999</v>
      </c>
      <c r="H44" s="3">
        <v>1.3380194948999999</v>
      </c>
      <c r="I44" s="3">
        <v>1.344558379</v>
      </c>
      <c r="J44" s="3">
        <v>1.3516605005</v>
      </c>
      <c r="K44" s="3">
        <v>1.3543359708</v>
      </c>
      <c r="L44" s="4">
        <v>1.3624279556000001</v>
      </c>
      <c r="M44" s="3">
        <v>1.3689284244</v>
      </c>
      <c r="N44" s="3">
        <v>1.376022415</v>
      </c>
      <c r="O44" s="3">
        <v>1.3800136084000001</v>
      </c>
      <c r="P44" s="3">
        <v>1.3863148631</v>
      </c>
      <c r="Q44" s="3">
        <v>1.3917072516</v>
      </c>
      <c r="R44" s="3">
        <v>1.3982834924</v>
      </c>
      <c r="S44" s="3">
        <v>1.4053499894999999</v>
      </c>
      <c r="T44" s="3">
        <v>1.4107854832</v>
      </c>
      <c r="U44" s="3">
        <v>1.4141571910999999</v>
      </c>
      <c r="V44" s="3">
        <v>1.420048507</v>
      </c>
      <c r="W44" s="3">
        <v>1.4238985886</v>
      </c>
      <c r="X44" s="3">
        <v>1.4282366314999999</v>
      </c>
      <c r="Y44" s="3">
        <v>1.4314847664999999</v>
      </c>
      <c r="Z44" s="3">
        <v>1.4340944565</v>
      </c>
      <c r="AA44" s="4">
        <v>1.4341345387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82.552638716853295</v>
      </c>
      <c r="D48" s="11">
        <v>82.203231980301894</v>
      </c>
      <c r="E48" s="11">
        <v>82.313671789633005</v>
      </c>
      <c r="F48" s="11">
        <v>82.547814852395007</v>
      </c>
      <c r="G48" s="11">
        <v>82.677484361367107</v>
      </c>
      <c r="H48" s="11">
        <v>82.736670770317104</v>
      </c>
      <c r="I48" s="11">
        <v>82.853420992530502</v>
      </c>
      <c r="J48" s="11">
        <v>82.852276874537196</v>
      </c>
      <c r="K48" s="11">
        <v>83.013163045409499</v>
      </c>
      <c r="L48" s="64">
        <v>83.094259933152003</v>
      </c>
      <c r="M48" s="11">
        <v>83.318524242739699</v>
      </c>
      <c r="N48" s="11">
        <v>83.4433949154689</v>
      </c>
      <c r="O48" s="11">
        <v>83.550020624848202</v>
      </c>
      <c r="P48" s="11">
        <v>83.597468238758594</v>
      </c>
      <c r="Q48" s="11">
        <v>83.757404376188106</v>
      </c>
      <c r="R48" s="11">
        <v>83.922866215581706</v>
      </c>
      <c r="S48" s="11">
        <v>83.904334499943701</v>
      </c>
      <c r="T48" s="11">
        <v>84.076650869708502</v>
      </c>
      <c r="U48" s="11">
        <v>84.134991668216301</v>
      </c>
      <c r="V48" s="11">
        <v>84.277710186134797</v>
      </c>
      <c r="W48" s="11">
        <v>84.446577321435399</v>
      </c>
      <c r="X48" s="11">
        <v>84.572975626305507</v>
      </c>
      <c r="Y48" s="11">
        <v>84.724421549667795</v>
      </c>
      <c r="Z48" s="11">
        <v>84.853903378130696</v>
      </c>
      <c r="AA48" s="64">
        <v>84.891296076793196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35887</v>
      </c>
      <c r="C57" s="76">
        <v>35755</v>
      </c>
      <c r="D57" s="76">
        <v>35515</v>
      </c>
      <c r="E57" s="76">
        <v>35364</v>
      </c>
      <c r="F57" s="76">
        <v>35107</v>
      </c>
      <c r="G57" s="76">
        <v>34673</v>
      </c>
      <c r="H57" s="76">
        <v>34242</v>
      </c>
      <c r="I57" s="76">
        <v>33867</v>
      </c>
      <c r="J57" s="76">
        <v>33405</v>
      </c>
      <c r="K57" s="76">
        <v>32872</v>
      </c>
      <c r="L57" s="63">
        <v>32381</v>
      </c>
      <c r="M57" s="76">
        <v>32093</v>
      </c>
      <c r="N57" s="76">
        <v>31725</v>
      </c>
      <c r="O57" s="76">
        <v>31433</v>
      </c>
      <c r="P57" s="76">
        <v>31187</v>
      </c>
      <c r="Q57" s="76">
        <v>31026</v>
      </c>
      <c r="R57" s="76">
        <v>30865</v>
      </c>
      <c r="S57" s="76">
        <v>30693</v>
      </c>
      <c r="T57" s="76">
        <v>30539</v>
      </c>
      <c r="U57" s="76">
        <v>30395</v>
      </c>
      <c r="V57" s="76">
        <v>30264</v>
      </c>
      <c r="W57" s="76">
        <v>30139</v>
      </c>
      <c r="X57" s="76">
        <v>30033</v>
      </c>
      <c r="Y57" s="76">
        <v>29944</v>
      </c>
      <c r="Z57" s="76">
        <v>29871</v>
      </c>
      <c r="AA57" s="63">
        <v>29800</v>
      </c>
    </row>
    <row r="58" spans="1:27" ht="12.75" customHeight="1" x14ac:dyDescent="0.3">
      <c r="A58" s="13" t="s">
        <v>68</v>
      </c>
      <c r="B58" s="76">
        <v>47783</v>
      </c>
      <c r="C58" s="76">
        <v>46793</v>
      </c>
      <c r="D58" s="76">
        <v>45921</v>
      </c>
      <c r="E58" s="76">
        <v>44828</v>
      </c>
      <c r="F58" s="76">
        <v>43857</v>
      </c>
      <c r="G58" s="76">
        <v>43290</v>
      </c>
      <c r="H58" s="76">
        <v>43008</v>
      </c>
      <c r="I58" s="76">
        <v>42757</v>
      </c>
      <c r="J58" s="76">
        <v>42508</v>
      </c>
      <c r="K58" s="76">
        <v>42375</v>
      </c>
      <c r="L58" s="63">
        <v>42325</v>
      </c>
      <c r="M58" s="76">
        <v>42162</v>
      </c>
      <c r="N58" s="76">
        <v>42273</v>
      </c>
      <c r="O58" s="76">
        <v>42311</v>
      </c>
      <c r="P58" s="76">
        <v>42394</v>
      </c>
      <c r="Q58" s="76">
        <v>42353</v>
      </c>
      <c r="R58" s="76">
        <v>42227</v>
      </c>
      <c r="S58" s="76">
        <v>42028</v>
      </c>
      <c r="T58" s="76">
        <v>41826</v>
      </c>
      <c r="U58" s="76">
        <v>41531</v>
      </c>
      <c r="V58" s="76">
        <v>41078</v>
      </c>
      <c r="W58" s="76">
        <v>40627</v>
      </c>
      <c r="X58" s="76">
        <v>40220</v>
      </c>
      <c r="Y58" s="76">
        <v>39732</v>
      </c>
      <c r="Z58" s="76">
        <v>39250</v>
      </c>
      <c r="AA58" s="63">
        <v>38817</v>
      </c>
    </row>
    <row r="59" spans="1:27" ht="12.75" customHeight="1" x14ac:dyDescent="0.3">
      <c r="A59" s="13" t="s">
        <v>69</v>
      </c>
      <c r="B59" s="76">
        <v>42799</v>
      </c>
      <c r="C59" s="76">
        <v>43213</v>
      </c>
      <c r="D59" s="76">
        <v>43684</v>
      </c>
      <c r="E59" s="76">
        <v>44390</v>
      </c>
      <c r="F59" s="76">
        <v>45242</v>
      </c>
      <c r="G59" s="76">
        <v>45884</v>
      </c>
      <c r="H59" s="76">
        <v>46176</v>
      </c>
      <c r="I59" s="76">
        <v>46293</v>
      </c>
      <c r="J59" s="76">
        <v>46333</v>
      </c>
      <c r="K59" s="76">
        <v>46307</v>
      </c>
      <c r="L59" s="63">
        <v>46309</v>
      </c>
      <c r="M59" s="76">
        <v>46068</v>
      </c>
      <c r="N59" s="76">
        <v>45604</v>
      </c>
      <c r="O59" s="76">
        <v>45171</v>
      </c>
      <c r="P59" s="76">
        <v>44514</v>
      </c>
      <c r="Q59" s="76">
        <v>43737</v>
      </c>
      <c r="R59" s="76">
        <v>43088</v>
      </c>
      <c r="S59" s="76">
        <v>42539</v>
      </c>
      <c r="T59" s="76">
        <v>41796</v>
      </c>
      <c r="U59" s="76">
        <v>41090</v>
      </c>
      <c r="V59" s="76">
        <v>40696</v>
      </c>
      <c r="W59" s="76">
        <v>40515</v>
      </c>
      <c r="X59" s="76">
        <v>40367</v>
      </c>
      <c r="Y59" s="76">
        <v>40240</v>
      </c>
      <c r="Z59" s="76">
        <v>40096</v>
      </c>
      <c r="AA59" s="63">
        <v>39999</v>
      </c>
    </row>
    <row r="60" spans="1:27" ht="12.75" customHeight="1" x14ac:dyDescent="0.3">
      <c r="A60" s="13" t="s">
        <v>70</v>
      </c>
      <c r="B60" s="76">
        <v>53030</v>
      </c>
      <c r="C60" s="76">
        <v>52457</v>
      </c>
      <c r="D60" s="76">
        <v>51727</v>
      </c>
      <c r="E60" s="76">
        <v>50769</v>
      </c>
      <c r="F60" s="76">
        <v>49722</v>
      </c>
      <c r="G60" s="76">
        <v>48537</v>
      </c>
      <c r="H60" s="76">
        <v>47663</v>
      </c>
      <c r="I60" s="76">
        <v>46722</v>
      </c>
      <c r="J60" s="76">
        <v>46183</v>
      </c>
      <c r="K60" s="76">
        <v>45756</v>
      </c>
      <c r="L60" s="63">
        <v>45136</v>
      </c>
      <c r="M60" s="76">
        <v>44794</v>
      </c>
      <c r="N60" s="76">
        <v>44698</v>
      </c>
      <c r="O60" s="76">
        <v>44398</v>
      </c>
      <c r="P60" s="76">
        <v>44335</v>
      </c>
      <c r="Q60" s="76">
        <v>44660</v>
      </c>
      <c r="R60" s="76">
        <v>45071</v>
      </c>
      <c r="S60" s="76">
        <v>45550</v>
      </c>
      <c r="T60" s="76">
        <v>46261</v>
      </c>
      <c r="U60" s="76">
        <v>47097</v>
      </c>
      <c r="V60" s="76">
        <v>47735</v>
      </c>
      <c r="W60" s="76">
        <v>48047</v>
      </c>
      <c r="X60" s="76">
        <v>48139</v>
      </c>
      <c r="Y60" s="76">
        <v>48153</v>
      </c>
      <c r="Z60" s="76">
        <v>48117</v>
      </c>
      <c r="AA60" s="63">
        <v>48090</v>
      </c>
    </row>
    <row r="61" spans="1:27" ht="12.75" customHeight="1" x14ac:dyDescent="0.3">
      <c r="A61" s="13" t="s">
        <v>71</v>
      </c>
      <c r="B61" s="76">
        <v>45788</v>
      </c>
      <c r="C61" s="76">
        <v>46426</v>
      </c>
      <c r="D61" s="76">
        <v>47045</v>
      </c>
      <c r="E61" s="76">
        <v>47823</v>
      </c>
      <c r="F61" s="76">
        <v>47704</v>
      </c>
      <c r="G61" s="76">
        <v>48123</v>
      </c>
      <c r="H61" s="76">
        <v>48511</v>
      </c>
      <c r="I61" s="76">
        <v>49238</v>
      </c>
      <c r="J61" s="76">
        <v>49830</v>
      </c>
      <c r="K61" s="76">
        <v>50382</v>
      </c>
      <c r="L61" s="63">
        <v>50820</v>
      </c>
      <c r="M61" s="76">
        <v>51301</v>
      </c>
      <c r="N61" s="76">
        <v>51500</v>
      </c>
      <c r="O61" s="76">
        <v>51767</v>
      </c>
      <c r="P61" s="76">
        <v>51784</v>
      </c>
      <c r="Q61" s="76">
        <v>51508</v>
      </c>
      <c r="R61" s="76">
        <v>50982</v>
      </c>
      <c r="S61" s="76">
        <v>50324</v>
      </c>
      <c r="T61" s="76">
        <v>49471</v>
      </c>
      <c r="U61" s="76">
        <v>48513</v>
      </c>
      <c r="V61" s="76">
        <v>47462</v>
      </c>
      <c r="W61" s="76">
        <v>46673</v>
      </c>
      <c r="X61" s="76">
        <v>45859</v>
      </c>
      <c r="Y61" s="76">
        <v>45399</v>
      </c>
      <c r="Z61" s="76">
        <v>45062</v>
      </c>
      <c r="AA61" s="63">
        <v>44553</v>
      </c>
    </row>
    <row r="62" spans="1:27" ht="12.75" customHeight="1" x14ac:dyDescent="0.3">
      <c r="A62" s="13" t="s">
        <v>72</v>
      </c>
      <c r="B62" s="76">
        <v>28299</v>
      </c>
      <c r="C62" s="76">
        <v>28679</v>
      </c>
      <c r="D62" s="76">
        <v>29016</v>
      </c>
      <c r="E62" s="76">
        <v>29340</v>
      </c>
      <c r="F62" s="76">
        <v>30567</v>
      </c>
      <c r="G62" s="76">
        <v>31412</v>
      </c>
      <c r="H62" s="76">
        <v>32050</v>
      </c>
      <c r="I62" s="76">
        <v>32551</v>
      </c>
      <c r="J62" s="76">
        <v>32950</v>
      </c>
      <c r="K62" s="76">
        <v>33328</v>
      </c>
      <c r="L62" s="63">
        <v>33833</v>
      </c>
      <c r="M62" s="76">
        <v>34191</v>
      </c>
      <c r="N62" s="76">
        <v>34579</v>
      </c>
      <c r="O62" s="76">
        <v>35022</v>
      </c>
      <c r="P62" s="76">
        <v>35546</v>
      </c>
      <c r="Q62" s="76">
        <v>36102</v>
      </c>
      <c r="R62" s="76">
        <v>36748</v>
      </c>
      <c r="S62" s="76">
        <v>37378</v>
      </c>
      <c r="T62" s="76">
        <v>38147</v>
      </c>
      <c r="U62" s="76">
        <v>38890</v>
      </c>
      <c r="V62" s="76">
        <v>39762</v>
      </c>
      <c r="W62" s="76">
        <v>40473</v>
      </c>
      <c r="X62" s="76">
        <v>41344</v>
      </c>
      <c r="Y62" s="76">
        <v>42032</v>
      </c>
      <c r="Z62" s="76">
        <v>42639</v>
      </c>
      <c r="AA62" s="63">
        <v>43259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253586</v>
      </c>
      <c r="C64" s="76">
        <f t="shared" ref="C64:AA64" si="7">SUM(C57:C62)</f>
        <v>253323</v>
      </c>
      <c r="D64" s="76">
        <f t="shared" si="7"/>
        <v>252908</v>
      </c>
      <c r="E64" s="76">
        <f t="shared" si="7"/>
        <v>252514</v>
      </c>
      <c r="F64" s="76">
        <f t="shared" si="7"/>
        <v>252199</v>
      </c>
      <c r="G64" s="76">
        <f t="shared" si="7"/>
        <v>251919</v>
      </c>
      <c r="H64" s="76">
        <f t="shared" si="7"/>
        <v>251650</v>
      </c>
      <c r="I64" s="76">
        <f t="shared" si="7"/>
        <v>251428</v>
      </c>
      <c r="J64" s="76">
        <f t="shared" si="7"/>
        <v>251209</v>
      </c>
      <c r="K64" s="76">
        <f t="shared" si="7"/>
        <v>251020</v>
      </c>
      <c r="L64" s="63">
        <f t="shared" si="7"/>
        <v>250804</v>
      </c>
      <c r="M64" s="76">
        <f t="shared" si="7"/>
        <v>250609</v>
      </c>
      <c r="N64" s="76">
        <f t="shared" si="7"/>
        <v>250379</v>
      </c>
      <c r="O64" s="76">
        <f t="shared" si="7"/>
        <v>250102</v>
      </c>
      <c r="P64" s="76">
        <f t="shared" si="7"/>
        <v>249760</v>
      </c>
      <c r="Q64" s="76">
        <f t="shared" si="7"/>
        <v>249386</v>
      </c>
      <c r="R64" s="76">
        <f t="shared" si="7"/>
        <v>248981</v>
      </c>
      <c r="S64" s="76">
        <f t="shared" si="7"/>
        <v>248512</v>
      </c>
      <c r="T64" s="76">
        <f t="shared" si="7"/>
        <v>248040</v>
      </c>
      <c r="U64" s="76">
        <f t="shared" si="7"/>
        <v>247516</v>
      </c>
      <c r="V64" s="76">
        <f t="shared" si="7"/>
        <v>246997</v>
      </c>
      <c r="W64" s="76">
        <f t="shared" si="7"/>
        <v>246474</v>
      </c>
      <c r="X64" s="76">
        <f t="shared" si="7"/>
        <v>245962</v>
      </c>
      <c r="Y64" s="76">
        <f t="shared" si="7"/>
        <v>245500</v>
      </c>
      <c r="Z64" s="76">
        <f t="shared" si="7"/>
        <v>245035</v>
      </c>
      <c r="AA64" s="63">
        <f t="shared" si="7"/>
        <v>244518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0.1415180648773986</v>
      </c>
      <c r="C67" s="38">
        <f t="shared" ref="C67:AA72" si="8">C57/C$64</f>
        <v>0.14114391508074672</v>
      </c>
      <c r="D67" s="38">
        <f t="shared" si="8"/>
        <v>0.14042655827415504</v>
      </c>
      <c r="E67" s="38">
        <f t="shared" si="8"/>
        <v>0.14004768052464417</v>
      </c>
      <c r="F67" s="38">
        <f t="shared" si="8"/>
        <v>0.13920356543840379</v>
      </c>
      <c r="G67" s="38">
        <f t="shared" si="8"/>
        <v>0.13763550982657125</v>
      </c>
      <c r="H67" s="38">
        <f t="shared" si="8"/>
        <v>0.13606993840651699</v>
      </c>
      <c r="I67" s="38">
        <f t="shared" si="8"/>
        <v>0.13469860158773089</v>
      </c>
      <c r="J67" s="38">
        <f t="shared" si="8"/>
        <v>0.13297692359748259</v>
      </c>
      <c r="K67" s="38">
        <f t="shared" si="8"/>
        <v>0.13095370886781929</v>
      </c>
      <c r="L67" s="39">
        <f t="shared" si="8"/>
        <v>0.12910878614376167</v>
      </c>
      <c r="M67" s="38">
        <f t="shared" si="8"/>
        <v>0.1280600457286051</v>
      </c>
      <c r="N67" s="38">
        <f t="shared" si="8"/>
        <v>0.12670791080721627</v>
      </c>
      <c r="O67" s="38">
        <f t="shared" si="8"/>
        <v>0.12568072226531576</v>
      </c>
      <c r="P67" s="38">
        <f t="shared" si="8"/>
        <v>0.1248678731582319</v>
      </c>
      <c r="Q67" s="38">
        <f t="shared" si="8"/>
        <v>0.12440954985444251</v>
      </c>
      <c r="R67" s="38">
        <f t="shared" si="8"/>
        <v>0.12396528249143508</v>
      </c>
      <c r="S67" s="38">
        <f t="shared" si="8"/>
        <v>0.12350711434457894</v>
      </c>
      <c r="T67" s="38">
        <f t="shared" si="8"/>
        <v>0.12312127076278019</v>
      </c>
      <c r="U67" s="38">
        <f t="shared" si="8"/>
        <v>0.12280014221302865</v>
      </c>
      <c r="V67" s="38">
        <f t="shared" si="8"/>
        <v>0.12252780398142488</v>
      </c>
      <c r="W67" s="38">
        <f t="shared" si="8"/>
        <v>0.12228064623449127</v>
      </c>
      <c r="X67" s="38">
        <f t="shared" si="8"/>
        <v>0.12210422748229401</v>
      </c>
      <c r="Y67" s="38">
        <f t="shared" si="8"/>
        <v>0.1219714867617108</v>
      </c>
      <c r="Z67" s="38">
        <f t="shared" si="8"/>
        <v>0.1219050339747383</v>
      </c>
      <c r="AA67" s="39">
        <f t="shared" si="8"/>
        <v>0.12187241839046614</v>
      </c>
    </row>
    <row r="68" spans="1:27" ht="12.75" customHeight="1" x14ac:dyDescent="0.3">
      <c r="A68" s="13" t="s">
        <v>68</v>
      </c>
      <c r="B68" s="38">
        <f t="shared" ref="B68:Q72" si="9">B58/B$64</f>
        <v>0.18842917195744244</v>
      </c>
      <c r="C68" s="38">
        <f t="shared" si="9"/>
        <v>0.18471674502512603</v>
      </c>
      <c r="D68" s="38">
        <f t="shared" si="9"/>
        <v>0.18157195501921647</v>
      </c>
      <c r="E68" s="38">
        <f t="shared" si="9"/>
        <v>0.17752679059378887</v>
      </c>
      <c r="F68" s="38">
        <f t="shared" si="9"/>
        <v>0.17389838976363903</v>
      </c>
      <c r="G68" s="38">
        <f t="shared" si="9"/>
        <v>0.17184094887642457</v>
      </c>
      <c r="H68" s="38">
        <f t="shared" si="9"/>
        <v>0.17090403337969401</v>
      </c>
      <c r="I68" s="38">
        <f t="shared" si="9"/>
        <v>0.17005663649235567</v>
      </c>
      <c r="J68" s="38">
        <f t="shared" si="9"/>
        <v>0.16921368263079747</v>
      </c>
      <c r="K68" s="38">
        <f t="shared" si="9"/>
        <v>0.16881125009959366</v>
      </c>
      <c r="L68" s="39">
        <f t="shared" si="9"/>
        <v>0.16875727659845935</v>
      </c>
      <c r="M68" s="38">
        <f t="shared" si="9"/>
        <v>0.1682381718134624</v>
      </c>
      <c r="N68" s="38">
        <f t="shared" si="9"/>
        <v>0.16883604455645243</v>
      </c>
      <c r="O68" s="38">
        <f t="shared" si="9"/>
        <v>0.16917497660954331</v>
      </c>
      <c r="P68" s="38">
        <f t="shared" si="9"/>
        <v>0.16973894939141576</v>
      </c>
      <c r="Q68" s="38">
        <f t="shared" si="9"/>
        <v>0.16982910027026377</v>
      </c>
      <c r="R68" s="38">
        <f t="shared" si="8"/>
        <v>0.16959928669255886</v>
      </c>
      <c r="S68" s="38">
        <f t="shared" si="8"/>
        <v>0.16911859387071851</v>
      </c>
      <c r="T68" s="38">
        <f t="shared" si="8"/>
        <v>0.16862602805999033</v>
      </c>
      <c r="U68" s="38">
        <f t="shared" si="8"/>
        <v>0.16779117309588068</v>
      </c>
      <c r="V68" s="38">
        <f t="shared" si="8"/>
        <v>0.16630971226371172</v>
      </c>
      <c r="W68" s="38">
        <f t="shared" si="8"/>
        <v>0.1648328018371106</v>
      </c>
      <c r="X68" s="38">
        <f t="shared" si="8"/>
        <v>0.16352119433083159</v>
      </c>
      <c r="Y68" s="38">
        <f t="shared" si="8"/>
        <v>0.16184114052953158</v>
      </c>
      <c r="Z68" s="38">
        <f t="shared" si="8"/>
        <v>0.16018119860428101</v>
      </c>
      <c r="AA68" s="39">
        <f t="shared" si="8"/>
        <v>0.15874904914975585</v>
      </c>
    </row>
    <row r="69" spans="1:27" ht="12.75" customHeight="1" x14ac:dyDescent="0.3">
      <c r="A69" s="13" t="s">
        <v>69</v>
      </c>
      <c r="B69" s="38">
        <f t="shared" si="9"/>
        <v>0.16877509010749805</v>
      </c>
      <c r="C69" s="38">
        <f t="shared" si="8"/>
        <v>0.17058458963457721</v>
      </c>
      <c r="D69" s="38">
        <f t="shared" si="8"/>
        <v>0.17272684138105557</v>
      </c>
      <c r="E69" s="38">
        <f t="shared" si="8"/>
        <v>0.17579223330191593</v>
      </c>
      <c r="F69" s="38">
        <f t="shared" si="8"/>
        <v>0.17939008481397625</v>
      </c>
      <c r="G69" s="38">
        <f t="shared" si="8"/>
        <v>0.18213790940738889</v>
      </c>
      <c r="H69" s="38">
        <f t="shared" si="8"/>
        <v>0.18349294655275183</v>
      </c>
      <c r="I69" s="38">
        <f t="shared" si="8"/>
        <v>0.18412030481887459</v>
      </c>
      <c r="J69" s="38">
        <f t="shared" si="8"/>
        <v>0.18444004792821914</v>
      </c>
      <c r="K69" s="38">
        <f t="shared" si="8"/>
        <v>0.18447534061030993</v>
      </c>
      <c r="L69" s="39">
        <f t="shared" si="8"/>
        <v>0.18464219071466165</v>
      </c>
      <c r="M69" s="38">
        <f t="shared" si="8"/>
        <v>0.18382420423847506</v>
      </c>
      <c r="N69" s="38">
        <f t="shared" si="8"/>
        <v>0.18213987594806275</v>
      </c>
      <c r="O69" s="38">
        <f t="shared" si="8"/>
        <v>0.18061031099311481</v>
      </c>
      <c r="P69" s="38">
        <f t="shared" si="8"/>
        <v>0.17822709801409353</v>
      </c>
      <c r="Q69" s="38">
        <f t="shared" si="8"/>
        <v>0.17537873016127609</v>
      </c>
      <c r="R69" s="38">
        <f t="shared" si="8"/>
        <v>0.17305738188857783</v>
      </c>
      <c r="S69" s="38">
        <f t="shared" si="8"/>
        <v>0.17117483260365696</v>
      </c>
      <c r="T69" s="38">
        <f t="shared" si="8"/>
        <v>0.16850507982583454</v>
      </c>
      <c r="U69" s="38">
        <f t="shared" si="8"/>
        <v>0.16600947009486255</v>
      </c>
      <c r="V69" s="38">
        <f t="shared" si="8"/>
        <v>0.1647631347749163</v>
      </c>
      <c r="W69" s="38">
        <f t="shared" si="8"/>
        <v>0.16437839285279585</v>
      </c>
      <c r="X69" s="38">
        <f t="shared" si="8"/>
        <v>0.16411884762686918</v>
      </c>
      <c r="Y69" s="38">
        <f t="shared" si="8"/>
        <v>0.16391038696537677</v>
      </c>
      <c r="Z69" s="38">
        <f t="shared" si="8"/>
        <v>0.16363376660477075</v>
      </c>
      <c r="AA69" s="39">
        <f t="shared" si="8"/>
        <v>0.16358304910067969</v>
      </c>
    </row>
    <row r="70" spans="1:27" ht="12.75" customHeight="1" x14ac:dyDescent="0.3">
      <c r="A70" s="13" t="s">
        <v>70</v>
      </c>
      <c r="B70" s="38">
        <f t="shared" si="9"/>
        <v>0.20912037730789554</v>
      </c>
      <c r="C70" s="38">
        <f t="shared" si="8"/>
        <v>0.20707555176592729</v>
      </c>
      <c r="D70" s="38">
        <f t="shared" si="8"/>
        <v>0.20452891960712988</v>
      </c>
      <c r="E70" s="38">
        <f t="shared" si="8"/>
        <v>0.20105419897510632</v>
      </c>
      <c r="F70" s="38">
        <f t="shared" si="8"/>
        <v>0.19715383486849669</v>
      </c>
      <c r="G70" s="38">
        <f t="shared" si="8"/>
        <v>0.19266907220177915</v>
      </c>
      <c r="H70" s="38">
        <f t="shared" si="8"/>
        <v>0.18940194714881781</v>
      </c>
      <c r="I70" s="38">
        <f t="shared" si="8"/>
        <v>0.18582655869672432</v>
      </c>
      <c r="J70" s="38">
        <f t="shared" si="8"/>
        <v>0.18384293556361436</v>
      </c>
      <c r="K70" s="38">
        <f t="shared" si="8"/>
        <v>0.18228029639072585</v>
      </c>
      <c r="L70" s="39">
        <f t="shared" si="8"/>
        <v>0.17996523181448462</v>
      </c>
      <c r="M70" s="38">
        <f t="shared" si="8"/>
        <v>0.17874058792780786</v>
      </c>
      <c r="N70" s="38">
        <f t="shared" si="8"/>
        <v>0.17852136161579046</v>
      </c>
      <c r="O70" s="38">
        <f t="shared" si="8"/>
        <v>0.17751957201461804</v>
      </c>
      <c r="P70" s="38">
        <f t="shared" si="8"/>
        <v>0.17751040999359385</v>
      </c>
      <c r="Q70" s="38">
        <f t="shared" si="8"/>
        <v>0.17907982003801337</v>
      </c>
      <c r="R70" s="38">
        <f t="shared" si="8"/>
        <v>0.1810218450403846</v>
      </c>
      <c r="S70" s="38">
        <f t="shared" si="8"/>
        <v>0.1832909477208344</v>
      </c>
      <c r="T70" s="38">
        <f t="shared" si="8"/>
        <v>0.18650620867602</v>
      </c>
      <c r="U70" s="38">
        <f t="shared" si="8"/>
        <v>0.19027860825158777</v>
      </c>
      <c r="V70" s="38">
        <f t="shared" si="8"/>
        <v>0.19326145661688199</v>
      </c>
      <c r="W70" s="38">
        <f t="shared" si="8"/>
        <v>0.19493739704796448</v>
      </c>
      <c r="X70" s="38">
        <f t="shared" si="8"/>
        <v>0.19571722461193192</v>
      </c>
      <c r="Y70" s="38">
        <f t="shared" si="8"/>
        <v>0.19614256619144602</v>
      </c>
      <c r="Z70" s="38">
        <f t="shared" si="8"/>
        <v>0.19636786581508764</v>
      </c>
      <c r="AA70" s="39">
        <f t="shared" si="8"/>
        <v>0.19667263759723211</v>
      </c>
    </row>
    <row r="71" spans="1:27" ht="12.75" customHeight="1" x14ac:dyDescent="0.3">
      <c r="A71" s="13" t="s">
        <v>71</v>
      </c>
      <c r="B71" s="38">
        <f t="shared" si="9"/>
        <v>0.18056201840795627</v>
      </c>
      <c r="C71" s="38">
        <f t="shared" si="8"/>
        <v>0.18326800172112284</v>
      </c>
      <c r="D71" s="38">
        <f t="shared" si="8"/>
        <v>0.18601625887674569</v>
      </c>
      <c r="E71" s="38">
        <f t="shared" si="8"/>
        <v>0.18938751910785145</v>
      </c>
      <c r="F71" s="38">
        <f t="shared" si="8"/>
        <v>0.18915221709840246</v>
      </c>
      <c r="G71" s="38">
        <f t="shared" si="8"/>
        <v>0.19102568682790896</v>
      </c>
      <c r="H71" s="38">
        <f t="shared" si="8"/>
        <v>0.19277170673554539</v>
      </c>
      <c r="I71" s="38">
        <f t="shared" si="8"/>
        <v>0.19583339962136279</v>
      </c>
      <c r="J71" s="38">
        <f t="shared" si="8"/>
        <v>0.19836072752170503</v>
      </c>
      <c r="K71" s="38">
        <f t="shared" si="8"/>
        <v>0.20070910684407617</v>
      </c>
      <c r="L71" s="39">
        <f t="shared" si="8"/>
        <v>0.2026283472352913</v>
      </c>
      <c r="M71" s="38">
        <f t="shared" si="8"/>
        <v>0.20470533779712621</v>
      </c>
      <c r="N71" s="38">
        <f t="shared" si="8"/>
        <v>0.20568817672408629</v>
      </c>
      <c r="O71" s="38">
        <f t="shared" si="8"/>
        <v>0.20698355071130978</v>
      </c>
      <c r="P71" s="38">
        <f t="shared" si="8"/>
        <v>0.20733504163997438</v>
      </c>
      <c r="Q71" s="38">
        <f t="shared" si="8"/>
        <v>0.20653926042360035</v>
      </c>
      <c r="R71" s="38">
        <f t="shared" si="8"/>
        <v>0.20476261240817573</v>
      </c>
      <c r="S71" s="38">
        <f t="shared" si="8"/>
        <v>0.20250128766417719</v>
      </c>
      <c r="T71" s="38">
        <f t="shared" si="8"/>
        <v>0.19944766973068859</v>
      </c>
      <c r="U71" s="38">
        <f t="shared" si="8"/>
        <v>0.19599945054057111</v>
      </c>
      <c r="V71" s="38">
        <f t="shared" si="8"/>
        <v>0.19215618003457532</v>
      </c>
      <c r="W71" s="38">
        <f t="shared" si="8"/>
        <v>0.18936277254396</v>
      </c>
      <c r="X71" s="38">
        <f t="shared" si="8"/>
        <v>0.18644750002032834</v>
      </c>
      <c r="Y71" s="38">
        <f t="shared" si="8"/>
        <v>0.18492464358452138</v>
      </c>
      <c r="Z71" s="38">
        <f t="shared" si="8"/>
        <v>0.18390025914665251</v>
      </c>
      <c r="AA71" s="39">
        <f t="shared" si="8"/>
        <v>0.18220744485068585</v>
      </c>
    </row>
    <row r="72" spans="1:27" ht="12.75" customHeight="1" x14ac:dyDescent="0.3">
      <c r="A72" s="13" t="s">
        <v>72</v>
      </c>
      <c r="B72" s="38">
        <f t="shared" si="9"/>
        <v>0.11159527734180909</v>
      </c>
      <c r="C72" s="38">
        <f t="shared" si="8"/>
        <v>0.11321119677249993</v>
      </c>
      <c r="D72" s="38">
        <f t="shared" si="8"/>
        <v>0.11472946684169738</v>
      </c>
      <c r="E72" s="38">
        <f t="shared" si="8"/>
        <v>0.11619157749669325</v>
      </c>
      <c r="F72" s="38">
        <f t="shared" si="8"/>
        <v>0.12120190801708175</v>
      </c>
      <c r="G72" s="38">
        <f t="shared" si="8"/>
        <v>0.12469087285992719</v>
      </c>
      <c r="H72" s="38">
        <f t="shared" si="8"/>
        <v>0.12735942777667394</v>
      </c>
      <c r="I72" s="38">
        <f t="shared" si="8"/>
        <v>0.12946449878295177</v>
      </c>
      <c r="J72" s="38">
        <f t="shared" si="8"/>
        <v>0.13116568275818144</v>
      </c>
      <c r="K72" s="38">
        <f t="shared" si="8"/>
        <v>0.1327702971874751</v>
      </c>
      <c r="L72" s="39">
        <f t="shared" si="8"/>
        <v>0.13489816749334141</v>
      </c>
      <c r="M72" s="38">
        <f t="shared" si="8"/>
        <v>0.13643165249452335</v>
      </c>
      <c r="N72" s="38">
        <f t="shared" si="8"/>
        <v>0.13810663034839185</v>
      </c>
      <c r="O72" s="38">
        <f t="shared" si="8"/>
        <v>0.14003086740609832</v>
      </c>
      <c r="P72" s="38">
        <f t="shared" si="8"/>
        <v>0.14232062780269059</v>
      </c>
      <c r="Q72" s="38">
        <f t="shared" si="8"/>
        <v>0.1447635392524039</v>
      </c>
      <c r="R72" s="38">
        <f t="shared" si="8"/>
        <v>0.14759359147886786</v>
      </c>
      <c r="S72" s="38">
        <f t="shared" si="8"/>
        <v>0.150407223796034</v>
      </c>
      <c r="T72" s="38">
        <f t="shared" si="8"/>
        <v>0.15379374294468634</v>
      </c>
      <c r="U72" s="38">
        <f t="shared" si="8"/>
        <v>0.15712115580406924</v>
      </c>
      <c r="V72" s="38">
        <f t="shared" si="8"/>
        <v>0.16098171232848982</v>
      </c>
      <c r="W72" s="38">
        <f t="shared" si="8"/>
        <v>0.16420798948367779</v>
      </c>
      <c r="X72" s="38">
        <f t="shared" si="8"/>
        <v>0.16809100592774492</v>
      </c>
      <c r="Y72" s="38">
        <f t="shared" si="8"/>
        <v>0.17120977596741344</v>
      </c>
      <c r="Z72" s="38">
        <f t="shared" si="8"/>
        <v>0.17401187585446978</v>
      </c>
      <c r="AA72" s="39">
        <f t="shared" si="8"/>
        <v>0.17691540091118035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1.0000000000000002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0.99999999999999978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38263</v>
      </c>
      <c r="C83" s="76">
        <v>38176</v>
      </c>
      <c r="D83" s="76">
        <v>38042</v>
      </c>
      <c r="E83" s="76">
        <v>37781</v>
      </c>
      <c r="F83" s="76">
        <v>37610</v>
      </c>
      <c r="G83" s="76">
        <v>37349</v>
      </c>
      <c r="H83" s="76">
        <v>36897</v>
      </c>
      <c r="I83" s="76">
        <v>36458</v>
      </c>
      <c r="J83" s="76">
        <v>36067</v>
      </c>
      <c r="K83" s="76">
        <v>35594</v>
      </c>
      <c r="L83" s="63">
        <v>35052</v>
      </c>
      <c r="M83" s="76">
        <v>34543</v>
      </c>
      <c r="N83" s="76">
        <v>34240</v>
      </c>
      <c r="O83" s="76">
        <v>33856</v>
      </c>
      <c r="P83" s="76">
        <v>33558</v>
      </c>
      <c r="Q83" s="76">
        <v>33301</v>
      </c>
      <c r="R83" s="76">
        <v>33132</v>
      </c>
      <c r="S83" s="76">
        <v>32966</v>
      </c>
      <c r="T83" s="76">
        <v>32791</v>
      </c>
      <c r="U83" s="76">
        <v>32633</v>
      </c>
      <c r="V83" s="76">
        <v>32494</v>
      </c>
      <c r="W83" s="76">
        <v>32358</v>
      </c>
      <c r="X83" s="76">
        <v>32240</v>
      </c>
      <c r="Y83" s="76">
        <v>32138</v>
      </c>
      <c r="Z83" s="76">
        <v>32050</v>
      </c>
      <c r="AA83" s="63">
        <v>31971</v>
      </c>
    </row>
    <row r="84" spans="1:27" ht="12.75" customHeight="1" x14ac:dyDescent="0.3">
      <c r="A84" s="32" t="s">
        <v>77</v>
      </c>
      <c r="B84" s="76">
        <v>156383.22080000001</v>
      </c>
      <c r="C84" s="76">
        <v>157605.35534000001</v>
      </c>
      <c r="D84" s="76">
        <v>158340.96754000001</v>
      </c>
      <c r="E84" s="76">
        <v>157989</v>
      </c>
      <c r="F84" s="76">
        <v>157259</v>
      </c>
      <c r="G84" s="76">
        <v>156506</v>
      </c>
      <c r="H84" s="76">
        <v>155964</v>
      </c>
      <c r="I84" s="76">
        <v>155357</v>
      </c>
      <c r="J84" s="76">
        <v>155201.18419500001</v>
      </c>
      <c r="K84" s="76">
        <v>156291.93674</v>
      </c>
      <c r="L84" s="63">
        <v>156931</v>
      </c>
      <c r="M84" s="76">
        <v>156268</v>
      </c>
      <c r="N84" s="76">
        <v>155211</v>
      </c>
      <c r="O84" s="76">
        <v>154374</v>
      </c>
      <c r="P84" s="76">
        <v>153257</v>
      </c>
      <c r="Q84" s="76">
        <v>152292</v>
      </c>
      <c r="R84" s="76">
        <v>151273</v>
      </c>
      <c r="S84" s="76">
        <v>150176</v>
      </c>
      <c r="T84" s="76">
        <v>149194</v>
      </c>
      <c r="U84" s="76">
        <v>148420</v>
      </c>
      <c r="V84" s="76">
        <v>147520</v>
      </c>
      <c r="W84" s="76">
        <v>146721</v>
      </c>
      <c r="X84" s="76">
        <v>146168</v>
      </c>
      <c r="Y84" s="76">
        <v>145793</v>
      </c>
      <c r="Z84" s="76">
        <v>145510</v>
      </c>
      <c r="AA84" s="63">
        <v>145270</v>
      </c>
    </row>
    <row r="85" spans="1:27" ht="12.75" customHeight="1" x14ac:dyDescent="0.3">
      <c r="A85" s="13" t="s">
        <v>78</v>
      </c>
      <c r="B85" s="76">
        <v>58939.779199999997</v>
      </c>
      <c r="C85" s="76">
        <v>57541.644659999998</v>
      </c>
      <c r="D85" s="76">
        <v>56525.032460000002</v>
      </c>
      <c r="E85" s="76">
        <v>56744</v>
      </c>
      <c r="F85" s="76">
        <v>57330</v>
      </c>
      <c r="G85" s="76">
        <v>58064</v>
      </c>
      <c r="H85" s="76">
        <v>58789</v>
      </c>
      <c r="I85" s="76">
        <v>59613</v>
      </c>
      <c r="J85" s="76">
        <v>59940.815804999998</v>
      </c>
      <c r="K85" s="76">
        <v>59134.063260000003</v>
      </c>
      <c r="L85" s="63">
        <v>58821</v>
      </c>
      <c r="M85" s="76">
        <v>59798</v>
      </c>
      <c r="N85" s="76">
        <v>60928</v>
      </c>
      <c r="O85" s="76">
        <v>61872</v>
      </c>
      <c r="P85" s="76">
        <v>62945</v>
      </c>
      <c r="Q85" s="76">
        <v>63793</v>
      </c>
      <c r="R85" s="76">
        <v>64576</v>
      </c>
      <c r="S85" s="76">
        <v>65370</v>
      </c>
      <c r="T85" s="76">
        <v>66055</v>
      </c>
      <c r="U85" s="76">
        <v>66463</v>
      </c>
      <c r="V85" s="76">
        <v>66983</v>
      </c>
      <c r="W85" s="76">
        <v>67395</v>
      </c>
      <c r="X85" s="76">
        <v>67554</v>
      </c>
      <c r="Y85" s="76">
        <v>67569</v>
      </c>
      <c r="Z85" s="76">
        <v>67475</v>
      </c>
      <c r="AA85" s="63">
        <v>67277</v>
      </c>
    </row>
    <row r="86" spans="1:27" ht="12.75" customHeight="1" x14ac:dyDescent="0.3">
      <c r="A86" s="13" t="s">
        <v>91</v>
      </c>
      <c r="B86" s="76">
        <v>157187</v>
      </c>
      <c r="C86" s="76">
        <v>156410</v>
      </c>
      <c r="D86" s="76">
        <v>155599</v>
      </c>
      <c r="E86" s="76">
        <v>154878</v>
      </c>
      <c r="F86" s="76">
        <v>153985</v>
      </c>
      <c r="G86" s="76">
        <v>153193</v>
      </c>
      <c r="H86" s="76">
        <v>152547</v>
      </c>
      <c r="I86" s="76">
        <v>151896</v>
      </c>
      <c r="J86" s="76">
        <v>151055</v>
      </c>
      <c r="K86" s="76">
        <v>150317</v>
      </c>
      <c r="L86" s="63">
        <v>149512</v>
      </c>
      <c r="M86" s="76">
        <v>148868</v>
      </c>
      <c r="N86" s="76">
        <v>147783</v>
      </c>
      <c r="O86" s="76">
        <v>146958</v>
      </c>
      <c r="P86" s="76">
        <v>146111</v>
      </c>
      <c r="Q86" s="76">
        <v>145136</v>
      </c>
      <c r="R86" s="76">
        <v>144160</v>
      </c>
      <c r="S86" s="76">
        <v>143414</v>
      </c>
      <c r="T86" s="76">
        <v>142541</v>
      </c>
      <c r="U86" s="76">
        <v>141737</v>
      </c>
      <c r="V86" s="76">
        <v>141177</v>
      </c>
      <c r="W86" s="76">
        <v>140776</v>
      </c>
      <c r="X86" s="76">
        <v>140468</v>
      </c>
      <c r="Y86" s="76">
        <v>140242</v>
      </c>
      <c r="Z86" s="76">
        <v>140105</v>
      </c>
      <c r="AA86" s="63">
        <v>139913</v>
      </c>
    </row>
    <row r="87" spans="1:27" ht="12.75" customHeight="1" x14ac:dyDescent="0.3">
      <c r="A87" s="13" t="s">
        <v>92</v>
      </c>
      <c r="B87" s="76">
        <v>58136</v>
      </c>
      <c r="C87" s="76">
        <v>58737</v>
      </c>
      <c r="D87" s="76">
        <v>59267</v>
      </c>
      <c r="E87" s="76">
        <v>59855</v>
      </c>
      <c r="F87" s="76">
        <v>60604</v>
      </c>
      <c r="G87" s="76">
        <v>61377</v>
      </c>
      <c r="H87" s="76">
        <v>62206</v>
      </c>
      <c r="I87" s="76">
        <v>63074</v>
      </c>
      <c r="J87" s="76">
        <v>64087</v>
      </c>
      <c r="K87" s="76">
        <v>65109</v>
      </c>
      <c r="L87" s="63">
        <v>66240</v>
      </c>
      <c r="M87" s="76">
        <v>67198</v>
      </c>
      <c r="N87" s="76">
        <v>68356</v>
      </c>
      <c r="O87" s="76">
        <v>69288</v>
      </c>
      <c r="P87" s="76">
        <v>70091</v>
      </c>
      <c r="Q87" s="76">
        <v>70949</v>
      </c>
      <c r="R87" s="76">
        <v>71689</v>
      </c>
      <c r="S87" s="76">
        <v>72132</v>
      </c>
      <c r="T87" s="76">
        <v>72708</v>
      </c>
      <c r="U87" s="76">
        <v>73146</v>
      </c>
      <c r="V87" s="76">
        <v>73326</v>
      </c>
      <c r="W87" s="76">
        <v>73340</v>
      </c>
      <c r="X87" s="76">
        <v>73254</v>
      </c>
      <c r="Y87" s="76">
        <v>73120</v>
      </c>
      <c r="Z87" s="76">
        <v>72880</v>
      </c>
      <c r="AA87" s="63">
        <v>72634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0.15088766730024528</v>
      </c>
      <c r="C90" s="38">
        <f t="shared" ref="C90:AA94" si="11">C83/SUM(C$83:C$85)</f>
        <v>0.15070088385184133</v>
      </c>
      <c r="D90" s="38">
        <f t="shared" si="11"/>
        <v>0.1504183339396144</v>
      </c>
      <c r="E90" s="38">
        <f t="shared" si="11"/>
        <v>0.14961942704166897</v>
      </c>
      <c r="F90" s="38">
        <f t="shared" si="11"/>
        <v>0.14912826775681109</v>
      </c>
      <c r="G90" s="38">
        <f t="shared" si="11"/>
        <v>0.14825797180839873</v>
      </c>
      <c r="H90" s="38">
        <f t="shared" si="11"/>
        <v>0.1466203059805285</v>
      </c>
      <c r="I90" s="38">
        <f t="shared" si="11"/>
        <v>0.14500373864486055</v>
      </c>
      <c r="J90" s="38">
        <f t="shared" si="11"/>
        <v>0.14357367769466858</v>
      </c>
      <c r="K90" s="38">
        <f t="shared" si="11"/>
        <v>0.14179746633734364</v>
      </c>
      <c r="L90" s="39">
        <f t="shared" si="11"/>
        <v>0.13975853654646656</v>
      </c>
      <c r="M90" s="38">
        <f t="shared" si="11"/>
        <v>0.13783623094142669</v>
      </c>
      <c r="N90" s="38">
        <f t="shared" si="11"/>
        <v>0.13675268293267406</v>
      </c>
      <c r="O90" s="38">
        <f t="shared" si="11"/>
        <v>0.13536876954202684</v>
      </c>
      <c r="P90" s="38">
        <f t="shared" si="11"/>
        <v>0.1343609865470852</v>
      </c>
      <c r="Q90" s="38">
        <f t="shared" si="11"/>
        <v>0.13353195448020339</v>
      </c>
      <c r="R90" s="38">
        <f t="shared" si="11"/>
        <v>0.1330703949297336</v>
      </c>
      <c r="S90" s="38">
        <f t="shared" si="11"/>
        <v>0.13265355395312903</v>
      </c>
      <c r="T90" s="38">
        <f t="shared" si="11"/>
        <v>0.13220045154007418</v>
      </c>
      <c r="U90" s="38">
        <f t="shared" si="11"/>
        <v>0.13184198193248114</v>
      </c>
      <c r="V90" s="38">
        <f t="shared" si="11"/>
        <v>0.1315562537196808</v>
      </c>
      <c r="W90" s="38">
        <f t="shared" si="11"/>
        <v>0.13128362423622775</v>
      </c>
      <c r="X90" s="38">
        <f t="shared" si="11"/>
        <v>0.13107715826021907</v>
      </c>
      <c r="Y90" s="38">
        <f t="shared" si="11"/>
        <v>0.13090835030549899</v>
      </c>
      <c r="Z90" s="38">
        <f t="shared" si="11"/>
        <v>0.13079764115330464</v>
      </c>
      <c r="AA90" s="39">
        <f t="shared" si="11"/>
        <v>0.13075111034770445</v>
      </c>
    </row>
    <row r="91" spans="1:27" ht="12.75" customHeight="1" x14ac:dyDescent="0.3">
      <c r="A91" s="13" t="s">
        <v>77</v>
      </c>
      <c r="B91" s="38">
        <f t="shared" ref="B91:Q94" si="12">B84/SUM(B$83:B$85)</f>
        <v>0.61668712310616525</v>
      </c>
      <c r="C91" s="38">
        <f t="shared" si="12"/>
        <v>0.62215177990154868</v>
      </c>
      <c r="D91" s="38">
        <f t="shared" si="12"/>
        <v>0.62608129256488532</v>
      </c>
      <c r="E91" s="38">
        <f t="shared" si="12"/>
        <v>0.62566431960208146</v>
      </c>
      <c r="F91" s="38">
        <f t="shared" si="12"/>
        <v>0.62355124326424771</v>
      </c>
      <c r="G91" s="38">
        <f t="shared" si="12"/>
        <v>0.62125524474136529</v>
      </c>
      <c r="H91" s="38">
        <f t="shared" si="12"/>
        <v>0.61976554738724421</v>
      </c>
      <c r="I91" s="38">
        <f t="shared" si="12"/>
        <v>0.61789856340582594</v>
      </c>
      <c r="J91" s="38">
        <f t="shared" si="12"/>
        <v>0.6178169738942475</v>
      </c>
      <c r="K91" s="38">
        <f t="shared" si="12"/>
        <v>0.62262742705760499</v>
      </c>
      <c r="L91" s="39">
        <f t="shared" si="12"/>
        <v>0.62571171113698343</v>
      </c>
      <c r="M91" s="38">
        <f t="shared" si="12"/>
        <v>0.62355302483151043</v>
      </c>
      <c r="N91" s="38">
        <f t="shared" si="12"/>
        <v>0.61990422519460497</v>
      </c>
      <c r="O91" s="38">
        <f t="shared" si="12"/>
        <v>0.61724416438093255</v>
      </c>
      <c r="P91" s="38">
        <f t="shared" si="12"/>
        <v>0.61361707238949392</v>
      </c>
      <c r="Q91" s="38">
        <f t="shared" si="12"/>
        <v>0.61066780011708754</v>
      </c>
      <c r="R91" s="38">
        <f t="shared" si="11"/>
        <v>0.60756844899811635</v>
      </c>
      <c r="S91" s="38">
        <f t="shared" si="11"/>
        <v>0.60430079835178985</v>
      </c>
      <c r="T91" s="38">
        <f t="shared" si="11"/>
        <v>0.60149169488792131</v>
      </c>
      <c r="U91" s="38">
        <f t="shared" si="11"/>
        <v>0.5996380031997931</v>
      </c>
      <c r="V91" s="38">
        <f t="shared" si="11"/>
        <v>0.5972542176625627</v>
      </c>
      <c r="W91" s="38">
        <f t="shared" si="11"/>
        <v>0.59527982667543022</v>
      </c>
      <c r="X91" s="38">
        <f t="shared" si="11"/>
        <v>0.59427065969540005</v>
      </c>
      <c r="Y91" s="38">
        <f t="shared" si="11"/>
        <v>0.59386150712830954</v>
      </c>
      <c r="Z91" s="38">
        <f t="shared" si="11"/>
        <v>0.59383353398494088</v>
      </c>
      <c r="AA91" s="39">
        <f t="shared" si="11"/>
        <v>0.59410759126117507</v>
      </c>
    </row>
    <row r="92" spans="1:27" ht="12.75" customHeight="1" x14ac:dyDescent="0.3">
      <c r="A92" s="13" t="s">
        <v>78</v>
      </c>
      <c r="B92" s="38">
        <f t="shared" si="12"/>
        <v>0.23242520959358953</v>
      </c>
      <c r="C92" s="38">
        <f t="shared" si="11"/>
        <v>0.22714733624661004</v>
      </c>
      <c r="D92" s="38">
        <f t="shared" si="11"/>
        <v>0.22350037349550034</v>
      </c>
      <c r="E92" s="38">
        <f t="shared" si="11"/>
        <v>0.22471625335624956</v>
      </c>
      <c r="F92" s="38">
        <f t="shared" si="11"/>
        <v>0.22732048897894122</v>
      </c>
      <c r="G92" s="38">
        <f t="shared" si="11"/>
        <v>0.23048678345023599</v>
      </c>
      <c r="H92" s="38">
        <f t="shared" si="11"/>
        <v>0.23361414663222729</v>
      </c>
      <c r="I92" s="38">
        <f t="shared" si="11"/>
        <v>0.23709769794931351</v>
      </c>
      <c r="J92" s="38">
        <f t="shared" si="11"/>
        <v>0.238609348411084</v>
      </c>
      <c r="K92" s="38">
        <f t="shared" si="11"/>
        <v>0.2355751066050514</v>
      </c>
      <c r="L92" s="39">
        <f t="shared" si="11"/>
        <v>0.23452975231654999</v>
      </c>
      <c r="M92" s="38">
        <f t="shared" si="11"/>
        <v>0.23861074422706288</v>
      </c>
      <c r="N92" s="38">
        <f t="shared" si="11"/>
        <v>0.24334309187272096</v>
      </c>
      <c r="O92" s="38">
        <f t="shared" si="11"/>
        <v>0.24738706607704056</v>
      </c>
      <c r="P92" s="38">
        <f t="shared" si="11"/>
        <v>0.25202194106342091</v>
      </c>
      <c r="Q92" s="38">
        <f t="shared" si="11"/>
        <v>0.25580024540270907</v>
      </c>
      <c r="R92" s="38">
        <f t="shared" si="11"/>
        <v>0.2593611560721501</v>
      </c>
      <c r="S92" s="38">
        <f t="shared" si="11"/>
        <v>0.2630456476950811</v>
      </c>
      <c r="T92" s="38">
        <f t="shared" si="11"/>
        <v>0.26630785357200454</v>
      </c>
      <c r="U92" s="38">
        <f t="shared" si="11"/>
        <v>0.2685200148677257</v>
      </c>
      <c r="V92" s="38">
        <f t="shared" si="11"/>
        <v>0.27118952861775647</v>
      </c>
      <c r="W92" s="38">
        <f t="shared" si="11"/>
        <v>0.27343654908834197</v>
      </c>
      <c r="X92" s="38">
        <f t="shared" si="11"/>
        <v>0.27465218204438085</v>
      </c>
      <c r="Y92" s="38">
        <f t="shared" si="11"/>
        <v>0.27523014256619144</v>
      </c>
      <c r="Z92" s="38">
        <f t="shared" si="11"/>
        <v>0.27536882486175446</v>
      </c>
      <c r="AA92" s="39">
        <f t="shared" si="11"/>
        <v>0.2751412983911205</v>
      </c>
    </row>
    <row r="93" spans="1:27" ht="12.75" customHeight="1" x14ac:dyDescent="0.3">
      <c r="A93" s="13" t="s">
        <v>91</v>
      </c>
      <c r="B93" s="38">
        <f t="shared" si="12"/>
        <v>0.61985677442761034</v>
      </c>
      <c r="C93" s="38">
        <f t="shared" si="11"/>
        <v>0.6174330795071904</v>
      </c>
      <c r="D93" s="38">
        <f t="shared" si="11"/>
        <v>0.6152395337434956</v>
      </c>
      <c r="E93" s="38">
        <f t="shared" si="11"/>
        <v>0.61334421061802513</v>
      </c>
      <c r="F93" s="38">
        <f t="shared" si="11"/>
        <v>0.61056943128243968</v>
      </c>
      <c r="G93" s="38">
        <f t="shared" si="11"/>
        <v>0.60810419222051537</v>
      </c>
      <c r="H93" s="38">
        <f t="shared" si="11"/>
        <v>0.60618716471289491</v>
      </c>
      <c r="I93" s="38">
        <f t="shared" si="11"/>
        <v>0.6041331912117982</v>
      </c>
      <c r="J93" s="38">
        <f t="shared" si="11"/>
        <v>0.60131205490249151</v>
      </c>
      <c r="K93" s="38">
        <f t="shared" si="11"/>
        <v>0.59882479483706474</v>
      </c>
      <c r="L93" s="39">
        <f t="shared" si="11"/>
        <v>0.59613084320824228</v>
      </c>
      <c r="M93" s="38">
        <f t="shared" si="11"/>
        <v>0.59402495520911058</v>
      </c>
      <c r="N93" s="38">
        <f t="shared" si="11"/>
        <v>0.59023720040418726</v>
      </c>
      <c r="O93" s="38">
        <f t="shared" si="11"/>
        <v>0.58759226235695838</v>
      </c>
      <c r="P93" s="38">
        <f t="shared" si="11"/>
        <v>0.58500560538116597</v>
      </c>
      <c r="Q93" s="38">
        <f t="shared" si="11"/>
        <v>0.58197332648985911</v>
      </c>
      <c r="R93" s="38">
        <f t="shared" si="11"/>
        <v>0.57900000401637075</v>
      </c>
      <c r="S93" s="38">
        <f t="shared" si="11"/>
        <v>0.57709084470770022</v>
      </c>
      <c r="T93" s="38">
        <f t="shared" si="11"/>
        <v>0.57466940815997425</v>
      </c>
      <c r="U93" s="38">
        <f t="shared" si="11"/>
        <v>0.57263772847007866</v>
      </c>
      <c r="V93" s="38">
        <f t="shared" si="11"/>
        <v>0.57157374381065362</v>
      </c>
      <c r="W93" s="38">
        <f t="shared" si="11"/>
        <v>0.571159635499079</v>
      </c>
      <c r="X93" s="38">
        <f t="shared" si="11"/>
        <v>0.5710963482163911</v>
      </c>
      <c r="Y93" s="38">
        <f t="shared" si="11"/>
        <v>0.57125050916496944</v>
      </c>
      <c r="Z93" s="38">
        <f t="shared" si="11"/>
        <v>0.57177546064847884</v>
      </c>
      <c r="AA93" s="39">
        <f t="shared" si="11"/>
        <v>0.57219918370017753</v>
      </c>
    </row>
    <row r="94" spans="1:27" ht="12.75" customHeight="1" x14ac:dyDescent="0.3">
      <c r="A94" s="13" t="s">
        <v>92</v>
      </c>
      <c r="B94" s="38">
        <f t="shared" si="12"/>
        <v>0.22925555827214436</v>
      </c>
      <c r="C94" s="38">
        <f t="shared" si="11"/>
        <v>0.23186603664096825</v>
      </c>
      <c r="D94" s="38">
        <f t="shared" si="11"/>
        <v>0.23434213231688994</v>
      </c>
      <c r="E94" s="38">
        <f t="shared" si="11"/>
        <v>0.2370363623403059</v>
      </c>
      <c r="F94" s="38">
        <f t="shared" si="11"/>
        <v>0.24030230096074925</v>
      </c>
      <c r="G94" s="38">
        <f t="shared" si="11"/>
        <v>0.24363783597108593</v>
      </c>
      <c r="H94" s="38">
        <f t="shared" si="11"/>
        <v>0.24719252930657659</v>
      </c>
      <c r="I94" s="38">
        <f t="shared" si="11"/>
        <v>0.25086307014334125</v>
      </c>
      <c r="J94" s="38">
        <f t="shared" si="11"/>
        <v>0.25511426740283988</v>
      </c>
      <c r="K94" s="38">
        <f t="shared" si="11"/>
        <v>0.25937773882559156</v>
      </c>
      <c r="L94" s="39">
        <f t="shared" si="11"/>
        <v>0.26411062024529114</v>
      </c>
      <c r="M94" s="38">
        <f t="shared" si="11"/>
        <v>0.2681388138494627</v>
      </c>
      <c r="N94" s="38">
        <f t="shared" si="11"/>
        <v>0.27301011666313868</v>
      </c>
      <c r="O94" s="38">
        <f t="shared" si="11"/>
        <v>0.2770389681010148</v>
      </c>
      <c r="P94" s="38">
        <f t="shared" si="11"/>
        <v>0.28063340807174886</v>
      </c>
      <c r="Q94" s="38">
        <f t="shared" si="11"/>
        <v>0.2844947190299375</v>
      </c>
      <c r="R94" s="38">
        <f t="shared" si="11"/>
        <v>0.2879296010538957</v>
      </c>
      <c r="S94" s="38">
        <f t="shared" si="11"/>
        <v>0.29025560133917072</v>
      </c>
      <c r="T94" s="38">
        <f t="shared" si="11"/>
        <v>0.2931301402999516</v>
      </c>
      <c r="U94" s="38">
        <f t="shared" si="11"/>
        <v>0.29552028959744014</v>
      </c>
      <c r="V94" s="38">
        <f t="shared" si="11"/>
        <v>0.29687000246966561</v>
      </c>
      <c r="W94" s="38">
        <f t="shared" si="11"/>
        <v>0.29755674026469325</v>
      </c>
      <c r="X94" s="38">
        <f t="shared" si="11"/>
        <v>0.2978264935233898</v>
      </c>
      <c r="Y94" s="38">
        <f t="shared" si="11"/>
        <v>0.29784114052953159</v>
      </c>
      <c r="Z94" s="38">
        <f t="shared" si="11"/>
        <v>0.2974268981982166</v>
      </c>
      <c r="AA94" s="39">
        <f t="shared" si="11"/>
        <v>0.29704970595211805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244.67458723679133</v>
      </c>
      <c r="C97" s="76">
        <f t="shared" ref="C97:AA97" si="13">C83/(C84/1000)</f>
        <v>242.22527158194214</v>
      </c>
      <c r="D97" s="76">
        <f t="shared" si="13"/>
        <v>240.25367907638844</v>
      </c>
      <c r="E97" s="76">
        <f t="shared" si="13"/>
        <v>239.13690193621073</v>
      </c>
      <c r="F97" s="76">
        <f t="shared" si="13"/>
        <v>239.159602948003</v>
      </c>
      <c r="G97" s="76">
        <f t="shared" si="13"/>
        <v>238.64260795113287</v>
      </c>
      <c r="H97" s="76">
        <f t="shared" si="13"/>
        <v>236.57382472878356</v>
      </c>
      <c r="I97" s="76">
        <f t="shared" si="13"/>
        <v>234.67239969875834</v>
      </c>
      <c r="J97" s="76">
        <f t="shared" si="13"/>
        <v>232.38869076336562</v>
      </c>
      <c r="K97" s="76">
        <f t="shared" si="13"/>
        <v>227.74047556408826</v>
      </c>
      <c r="L97" s="63">
        <f t="shared" si="13"/>
        <v>223.35931077989687</v>
      </c>
      <c r="M97" s="76">
        <f t="shared" si="13"/>
        <v>221.04973507051989</v>
      </c>
      <c r="N97" s="76">
        <f t="shared" si="13"/>
        <v>220.60292118470983</v>
      </c>
      <c r="O97" s="76">
        <f t="shared" si="13"/>
        <v>219.31154209905813</v>
      </c>
      <c r="P97" s="76">
        <f t="shared" si="13"/>
        <v>218.96552849135765</v>
      </c>
      <c r="Q97" s="76">
        <f t="shared" si="13"/>
        <v>218.66545846137683</v>
      </c>
      <c r="R97" s="76">
        <f t="shared" si="13"/>
        <v>219.02123974536104</v>
      </c>
      <c r="S97" s="76">
        <f t="shared" si="13"/>
        <v>219.51576816535268</v>
      </c>
      <c r="T97" s="76">
        <f t="shared" si="13"/>
        <v>219.78765902114029</v>
      </c>
      <c r="U97" s="76">
        <f t="shared" si="13"/>
        <v>219.86928985311954</v>
      </c>
      <c r="V97" s="76">
        <f t="shared" si="13"/>
        <v>220.26843817787417</v>
      </c>
      <c r="W97" s="76">
        <f t="shared" si="13"/>
        <v>220.54102684687263</v>
      </c>
      <c r="X97" s="76">
        <f t="shared" si="13"/>
        <v>220.56811340375458</v>
      </c>
      <c r="Y97" s="76">
        <f t="shared" si="13"/>
        <v>220.43582339344138</v>
      </c>
      <c r="Z97" s="76">
        <f t="shared" si="13"/>
        <v>220.25977596041511</v>
      </c>
      <c r="AA97" s="63">
        <f t="shared" si="13"/>
        <v>220.07985131135126</v>
      </c>
    </row>
    <row r="98" spans="1:27" ht="12.75" customHeight="1" x14ac:dyDescent="0.3">
      <c r="A98" s="13" t="s">
        <v>78</v>
      </c>
      <c r="B98" s="76">
        <f>B85/(B84/1000)</f>
        <v>376.89324275638654</v>
      </c>
      <c r="C98" s="76">
        <f t="shared" ref="C98:AA98" si="14">C85/(C84/1000)</f>
        <v>365.09955220662488</v>
      </c>
      <c r="D98" s="76">
        <f t="shared" si="14"/>
        <v>356.98299270351924</v>
      </c>
      <c r="E98" s="76">
        <f t="shared" si="14"/>
        <v>359.16424561203627</v>
      </c>
      <c r="F98" s="76">
        <f t="shared" si="14"/>
        <v>364.55783134828533</v>
      </c>
      <c r="G98" s="76">
        <f t="shared" si="14"/>
        <v>371.00175073160136</v>
      </c>
      <c r="H98" s="76">
        <f t="shared" si="14"/>
        <v>376.93955015259934</v>
      </c>
      <c r="I98" s="76">
        <f t="shared" si="14"/>
        <v>383.71621491146198</v>
      </c>
      <c r="J98" s="76">
        <f t="shared" si="14"/>
        <v>386.21364982427156</v>
      </c>
      <c r="K98" s="76">
        <f t="shared" si="14"/>
        <v>378.3564558315806</v>
      </c>
      <c r="L98" s="63">
        <f t="shared" si="14"/>
        <v>374.82078110762052</v>
      </c>
      <c r="M98" s="76">
        <f t="shared" si="14"/>
        <v>382.66311720889752</v>
      </c>
      <c r="N98" s="76">
        <f t="shared" si="14"/>
        <v>392.54949713615656</v>
      </c>
      <c r="O98" s="76">
        <f t="shared" si="14"/>
        <v>400.7928796299895</v>
      </c>
      <c r="P98" s="76">
        <f t="shared" si="14"/>
        <v>410.71533437298132</v>
      </c>
      <c r="Q98" s="76">
        <f t="shared" si="14"/>
        <v>418.8860872534342</v>
      </c>
      <c r="R98" s="76">
        <f t="shared" si="14"/>
        <v>426.88384576229731</v>
      </c>
      <c r="S98" s="76">
        <f t="shared" si="14"/>
        <v>435.28926060089498</v>
      </c>
      <c r="T98" s="76">
        <f t="shared" si="14"/>
        <v>442.74568682386695</v>
      </c>
      <c r="U98" s="76">
        <f t="shared" si="14"/>
        <v>447.80353052149309</v>
      </c>
      <c r="V98" s="76">
        <f t="shared" si="14"/>
        <v>454.06046637744032</v>
      </c>
      <c r="W98" s="76">
        <f t="shared" si="14"/>
        <v>459.34119860142721</v>
      </c>
      <c r="X98" s="76">
        <f t="shared" si="14"/>
        <v>462.1668217393684</v>
      </c>
      <c r="Y98" s="76">
        <f t="shared" si="14"/>
        <v>463.45846508405754</v>
      </c>
      <c r="Z98" s="76">
        <f t="shared" si="14"/>
        <v>463.71383410074912</v>
      </c>
      <c r="AA98" s="63">
        <f t="shared" si="14"/>
        <v>463.11695463619463</v>
      </c>
    </row>
    <row r="99" spans="1:27" ht="12.75" customHeight="1" x14ac:dyDescent="0.3">
      <c r="A99" s="13" t="s">
        <v>80</v>
      </c>
      <c r="B99" s="76">
        <f>SUM(B97:B98)</f>
        <v>621.56782999317784</v>
      </c>
      <c r="C99" s="76">
        <f t="shared" ref="C99:AA99" si="15">SUM(C97:C98)</f>
        <v>607.32482378856707</v>
      </c>
      <c r="D99" s="76">
        <f t="shared" si="15"/>
        <v>597.23667177990774</v>
      </c>
      <c r="E99" s="76">
        <f t="shared" si="15"/>
        <v>598.30114754824695</v>
      </c>
      <c r="F99" s="76">
        <f t="shared" si="15"/>
        <v>603.71743429628827</v>
      </c>
      <c r="G99" s="76">
        <f t="shared" si="15"/>
        <v>609.64435868273426</v>
      </c>
      <c r="H99" s="76">
        <f t="shared" si="15"/>
        <v>613.5133748813829</v>
      </c>
      <c r="I99" s="76">
        <f t="shared" si="15"/>
        <v>618.38861461022032</v>
      </c>
      <c r="J99" s="76">
        <f t="shared" si="15"/>
        <v>618.60234058763717</v>
      </c>
      <c r="K99" s="76">
        <f t="shared" si="15"/>
        <v>606.09693139566889</v>
      </c>
      <c r="L99" s="63">
        <f t="shared" si="15"/>
        <v>598.18009188751739</v>
      </c>
      <c r="M99" s="76">
        <f t="shared" si="15"/>
        <v>603.71285227941735</v>
      </c>
      <c r="N99" s="76">
        <f t="shared" si="15"/>
        <v>613.15241832086645</v>
      </c>
      <c r="O99" s="76">
        <f t="shared" si="15"/>
        <v>620.10442172904766</v>
      </c>
      <c r="P99" s="76">
        <f t="shared" si="15"/>
        <v>629.68086286433891</v>
      </c>
      <c r="Q99" s="76">
        <f t="shared" si="15"/>
        <v>637.55154571481103</v>
      </c>
      <c r="R99" s="76">
        <f t="shared" si="15"/>
        <v>645.90508550765833</v>
      </c>
      <c r="S99" s="76">
        <f t="shared" si="15"/>
        <v>654.80502876624769</v>
      </c>
      <c r="T99" s="76">
        <f t="shared" si="15"/>
        <v>662.53334584500726</v>
      </c>
      <c r="U99" s="76">
        <f t="shared" si="15"/>
        <v>667.67282037461268</v>
      </c>
      <c r="V99" s="76">
        <f t="shared" si="15"/>
        <v>674.32890455531447</v>
      </c>
      <c r="W99" s="76">
        <f t="shared" si="15"/>
        <v>679.88222544829978</v>
      </c>
      <c r="X99" s="76">
        <f t="shared" si="15"/>
        <v>682.73493514312304</v>
      </c>
      <c r="Y99" s="76">
        <f t="shared" si="15"/>
        <v>683.89428847749889</v>
      </c>
      <c r="Z99" s="76">
        <f t="shared" si="15"/>
        <v>683.97361006116421</v>
      </c>
      <c r="AA99" s="63">
        <f t="shared" si="15"/>
        <v>683.19680594754595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239974</v>
      </c>
      <c r="D10" s="76">
        <v>240405</v>
      </c>
      <c r="E10" s="76">
        <v>240667</v>
      </c>
      <c r="F10" s="76">
        <v>240805</v>
      </c>
      <c r="G10" s="76">
        <v>240918</v>
      </c>
      <c r="H10" s="76">
        <v>241007</v>
      </c>
      <c r="I10" s="76">
        <v>241061</v>
      </c>
      <c r="J10" s="76">
        <v>241084</v>
      </c>
      <c r="K10" s="76">
        <v>241117</v>
      </c>
      <c r="L10" s="63">
        <v>241111</v>
      </c>
      <c r="M10" s="76">
        <v>241085</v>
      </c>
      <c r="N10" s="76">
        <v>241049</v>
      </c>
      <c r="O10" s="76">
        <v>240978</v>
      </c>
      <c r="P10" s="76">
        <v>240901</v>
      </c>
      <c r="Q10" s="76">
        <v>240782</v>
      </c>
      <c r="R10" s="76">
        <v>240626</v>
      </c>
      <c r="S10" s="76">
        <v>240435</v>
      </c>
      <c r="T10" s="76">
        <v>240219</v>
      </c>
      <c r="U10" s="76">
        <v>239975</v>
      </c>
      <c r="V10" s="76">
        <v>239697</v>
      </c>
      <c r="W10" s="76">
        <v>239401</v>
      </c>
      <c r="X10" s="76">
        <v>239142</v>
      </c>
      <c r="Y10" s="76">
        <v>238868</v>
      </c>
      <c r="Z10" s="76">
        <v>238597</v>
      </c>
      <c r="AA10" s="63">
        <v>238326</v>
      </c>
    </row>
    <row r="11" spans="1:27" ht="12.75" customHeight="1" x14ac:dyDescent="0.3">
      <c r="A11" s="6" t="s">
        <v>55</v>
      </c>
      <c r="B11" s="25"/>
      <c r="C11" s="76">
        <v>2121</v>
      </c>
      <c r="D11" s="76">
        <v>2134</v>
      </c>
      <c r="E11" s="76">
        <v>2128</v>
      </c>
      <c r="F11" s="76">
        <v>2105</v>
      </c>
      <c r="G11" s="76">
        <v>2090</v>
      </c>
      <c r="H11" s="76">
        <v>2082</v>
      </c>
      <c r="I11" s="76">
        <v>2077</v>
      </c>
      <c r="J11" s="76">
        <v>2069</v>
      </c>
      <c r="K11" s="76">
        <v>2048</v>
      </c>
      <c r="L11" s="63">
        <v>2036</v>
      </c>
      <c r="M11" s="76">
        <v>2023</v>
      </c>
      <c r="N11" s="76">
        <v>2014</v>
      </c>
      <c r="O11" s="76">
        <v>1998</v>
      </c>
      <c r="P11" s="76">
        <v>1986</v>
      </c>
      <c r="Q11" s="76">
        <v>1976</v>
      </c>
      <c r="R11" s="76">
        <v>1970</v>
      </c>
      <c r="S11" s="76">
        <v>1965</v>
      </c>
      <c r="T11" s="76">
        <v>1963</v>
      </c>
      <c r="U11" s="76">
        <v>1960</v>
      </c>
      <c r="V11" s="76">
        <v>1960</v>
      </c>
      <c r="W11" s="76">
        <v>1967</v>
      </c>
      <c r="X11" s="76">
        <v>1966</v>
      </c>
      <c r="Y11" s="76">
        <v>1964</v>
      </c>
      <c r="Z11" s="76">
        <v>1964</v>
      </c>
      <c r="AA11" s="63">
        <v>1962</v>
      </c>
    </row>
    <row r="12" spans="1:27" ht="12.75" customHeight="1" x14ac:dyDescent="0.3">
      <c r="A12" s="6" t="s">
        <v>56</v>
      </c>
      <c r="B12" s="25"/>
      <c r="C12" s="76">
        <v>2639</v>
      </c>
      <c r="D12" s="76">
        <v>2729</v>
      </c>
      <c r="E12" s="76">
        <v>2759</v>
      </c>
      <c r="F12" s="76">
        <v>2763</v>
      </c>
      <c r="G12" s="76">
        <v>2761</v>
      </c>
      <c r="H12" s="76">
        <v>2774</v>
      </c>
      <c r="I12" s="76">
        <v>2817</v>
      </c>
      <c r="J12" s="76">
        <v>2840</v>
      </c>
      <c r="K12" s="76">
        <v>2857</v>
      </c>
      <c r="L12" s="63">
        <v>2880</v>
      </c>
      <c r="M12" s="76">
        <v>2907</v>
      </c>
      <c r="N12" s="76">
        <v>2948</v>
      </c>
      <c r="O12" s="76">
        <v>2939</v>
      </c>
      <c r="P12" s="76">
        <v>2962</v>
      </c>
      <c r="Q12" s="76">
        <v>2976</v>
      </c>
      <c r="R12" s="76">
        <v>3006</v>
      </c>
      <c r="S12" s="76">
        <v>3026</v>
      </c>
      <c r="T12" s="76">
        <v>3046</v>
      </c>
      <c r="U12" s="76">
        <v>3064</v>
      </c>
      <c r="V12" s="76">
        <v>3077</v>
      </c>
      <c r="W12" s="76">
        <v>3069</v>
      </c>
      <c r="X12" s="76">
        <v>3083</v>
      </c>
      <c r="Y12" s="76">
        <v>3084</v>
      </c>
      <c r="Z12" s="76">
        <v>3090</v>
      </c>
      <c r="AA12" s="63">
        <v>3114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-518</v>
      </c>
      <c r="D14" s="76">
        <f t="shared" ref="D14:AA14" si="0">D11-D12</f>
        <v>-595</v>
      </c>
      <c r="E14" s="76">
        <f t="shared" si="0"/>
        <v>-631</v>
      </c>
      <c r="F14" s="76">
        <f t="shared" si="0"/>
        <v>-658</v>
      </c>
      <c r="G14" s="76">
        <f t="shared" si="0"/>
        <v>-671</v>
      </c>
      <c r="H14" s="76">
        <f t="shared" si="0"/>
        <v>-692</v>
      </c>
      <c r="I14" s="76">
        <f t="shared" si="0"/>
        <v>-740</v>
      </c>
      <c r="J14" s="76">
        <f t="shared" si="0"/>
        <v>-771</v>
      </c>
      <c r="K14" s="76">
        <f t="shared" si="0"/>
        <v>-809</v>
      </c>
      <c r="L14" s="63">
        <f t="shared" si="0"/>
        <v>-844</v>
      </c>
      <c r="M14" s="76">
        <f t="shared" si="0"/>
        <v>-884</v>
      </c>
      <c r="N14" s="76">
        <f t="shared" si="0"/>
        <v>-934</v>
      </c>
      <c r="O14" s="76">
        <f t="shared" si="0"/>
        <v>-941</v>
      </c>
      <c r="P14" s="76">
        <f t="shared" si="0"/>
        <v>-976</v>
      </c>
      <c r="Q14" s="76">
        <f t="shared" si="0"/>
        <v>-1000</v>
      </c>
      <c r="R14" s="76">
        <f t="shared" si="0"/>
        <v>-1036</v>
      </c>
      <c r="S14" s="76">
        <f t="shared" si="0"/>
        <v>-1061</v>
      </c>
      <c r="T14" s="76">
        <f t="shared" si="0"/>
        <v>-1083</v>
      </c>
      <c r="U14" s="76">
        <f t="shared" si="0"/>
        <v>-1104</v>
      </c>
      <c r="V14" s="76">
        <f t="shared" si="0"/>
        <v>-1117</v>
      </c>
      <c r="W14" s="76">
        <f t="shared" si="0"/>
        <v>-1102</v>
      </c>
      <c r="X14" s="76">
        <f t="shared" si="0"/>
        <v>-1117</v>
      </c>
      <c r="Y14" s="76">
        <f t="shared" si="0"/>
        <v>-1120</v>
      </c>
      <c r="Z14" s="76">
        <f t="shared" si="0"/>
        <v>-1126</v>
      </c>
      <c r="AA14" s="63">
        <f t="shared" si="0"/>
        <v>-1152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1574</v>
      </c>
      <c r="D16" s="76">
        <v>1535</v>
      </c>
      <c r="E16" s="76">
        <v>1464</v>
      </c>
      <c r="F16" s="76">
        <v>1430</v>
      </c>
      <c r="G16" s="76">
        <v>1415</v>
      </c>
      <c r="H16" s="76">
        <v>1397</v>
      </c>
      <c r="I16" s="76">
        <v>1378</v>
      </c>
      <c r="J16" s="76">
        <v>1378</v>
      </c>
      <c r="K16" s="76">
        <v>1378</v>
      </c>
      <c r="L16" s="63">
        <v>1378</v>
      </c>
      <c r="M16" s="76">
        <v>1378</v>
      </c>
      <c r="N16" s="76">
        <v>1378</v>
      </c>
      <c r="O16" s="76">
        <v>1378</v>
      </c>
      <c r="P16" s="76">
        <v>1378</v>
      </c>
      <c r="Q16" s="76">
        <v>1378</v>
      </c>
      <c r="R16" s="76">
        <v>1378</v>
      </c>
      <c r="S16" s="76">
        <v>1378</v>
      </c>
      <c r="T16" s="76">
        <v>1378</v>
      </c>
      <c r="U16" s="76">
        <v>1378</v>
      </c>
      <c r="V16" s="76">
        <v>1378</v>
      </c>
      <c r="W16" s="76">
        <v>1378</v>
      </c>
      <c r="X16" s="76">
        <v>1378</v>
      </c>
      <c r="Y16" s="76">
        <v>1378</v>
      </c>
      <c r="Z16" s="76">
        <v>1378</v>
      </c>
      <c r="AA16" s="63">
        <v>1378</v>
      </c>
    </row>
    <row r="17" spans="1:27" ht="12.75" customHeight="1" x14ac:dyDescent="0.3">
      <c r="A17" s="81" t="s">
        <v>83</v>
      </c>
      <c r="B17" s="81"/>
      <c r="C17" s="76">
        <v>2320</v>
      </c>
      <c r="D17" s="76">
        <v>2304</v>
      </c>
      <c r="E17" s="76">
        <v>2289</v>
      </c>
      <c r="F17" s="76">
        <v>2276</v>
      </c>
      <c r="G17" s="76">
        <v>2268</v>
      </c>
      <c r="H17" s="76">
        <v>2267</v>
      </c>
      <c r="I17" s="76">
        <v>2265</v>
      </c>
      <c r="J17" s="76">
        <v>2268</v>
      </c>
      <c r="K17" s="76">
        <v>2269</v>
      </c>
      <c r="L17" s="63">
        <v>2278</v>
      </c>
      <c r="M17" s="76">
        <v>2289</v>
      </c>
      <c r="N17" s="76">
        <v>2289</v>
      </c>
      <c r="O17" s="76">
        <v>2305</v>
      </c>
      <c r="P17" s="76">
        <v>2308</v>
      </c>
      <c r="Q17" s="76">
        <v>2299</v>
      </c>
      <c r="R17" s="76">
        <v>2303</v>
      </c>
      <c r="S17" s="76">
        <v>2306</v>
      </c>
      <c r="T17" s="76">
        <v>2296</v>
      </c>
      <c r="U17" s="76">
        <v>2293</v>
      </c>
      <c r="V17" s="76">
        <v>2275</v>
      </c>
      <c r="W17" s="76">
        <v>2268</v>
      </c>
      <c r="X17" s="76">
        <v>2266</v>
      </c>
      <c r="Y17" s="76">
        <v>2261</v>
      </c>
      <c r="Z17" s="76">
        <v>2251</v>
      </c>
      <c r="AA17" s="63">
        <v>2242</v>
      </c>
    </row>
    <row r="18" spans="1:27" ht="12.75" customHeight="1" x14ac:dyDescent="0.3">
      <c r="A18" s="6" t="s">
        <v>97</v>
      </c>
      <c r="B18" s="6"/>
      <c r="C18" s="76">
        <v>4010</v>
      </c>
      <c r="D18" s="76">
        <v>3960</v>
      </c>
      <c r="E18" s="76">
        <v>3884</v>
      </c>
      <c r="F18" s="76">
        <v>3889</v>
      </c>
      <c r="G18" s="76">
        <v>3896</v>
      </c>
      <c r="H18" s="76">
        <v>3866</v>
      </c>
      <c r="I18" s="76">
        <v>3874</v>
      </c>
      <c r="J18" s="76">
        <v>3879</v>
      </c>
      <c r="K18" s="76">
        <v>3879</v>
      </c>
      <c r="L18" s="63">
        <v>3880</v>
      </c>
      <c r="M18" s="76">
        <v>3884</v>
      </c>
      <c r="N18" s="76">
        <v>3889</v>
      </c>
      <c r="O18" s="76">
        <v>3876</v>
      </c>
      <c r="P18" s="76">
        <v>3873</v>
      </c>
      <c r="Q18" s="76">
        <v>3868</v>
      </c>
      <c r="R18" s="76">
        <v>3864</v>
      </c>
      <c r="S18" s="76">
        <v>3861</v>
      </c>
      <c r="T18" s="76">
        <v>3857</v>
      </c>
      <c r="U18" s="76">
        <v>3847</v>
      </c>
      <c r="V18" s="76">
        <v>3836</v>
      </c>
      <c r="W18" s="76">
        <v>3836</v>
      </c>
      <c r="X18" s="76">
        <v>3834</v>
      </c>
      <c r="Y18" s="76">
        <v>3836</v>
      </c>
      <c r="Z18" s="76">
        <v>3835</v>
      </c>
      <c r="AA18" s="63">
        <v>3833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1166</v>
      </c>
      <c r="D20" s="76">
        <v>1198</v>
      </c>
      <c r="E20" s="76">
        <v>1187</v>
      </c>
      <c r="F20" s="76">
        <v>1196</v>
      </c>
      <c r="G20" s="76">
        <v>1192</v>
      </c>
      <c r="H20" s="76">
        <v>1191</v>
      </c>
      <c r="I20" s="76">
        <v>1191</v>
      </c>
      <c r="J20" s="76">
        <v>1191</v>
      </c>
      <c r="K20" s="76">
        <v>1191</v>
      </c>
      <c r="L20" s="63">
        <v>1191</v>
      </c>
      <c r="M20" s="76">
        <v>1191</v>
      </c>
      <c r="N20" s="76">
        <v>1191</v>
      </c>
      <c r="O20" s="76">
        <v>1191</v>
      </c>
      <c r="P20" s="76">
        <v>1191</v>
      </c>
      <c r="Q20" s="76">
        <v>1191</v>
      </c>
      <c r="R20" s="76">
        <v>1191</v>
      </c>
      <c r="S20" s="76">
        <v>1191</v>
      </c>
      <c r="T20" s="76">
        <v>1191</v>
      </c>
      <c r="U20" s="76">
        <v>1191</v>
      </c>
      <c r="V20" s="76">
        <v>1191</v>
      </c>
      <c r="W20" s="76">
        <v>1191</v>
      </c>
      <c r="X20" s="76">
        <v>1191</v>
      </c>
      <c r="Y20" s="76">
        <v>1191</v>
      </c>
      <c r="Z20" s="76">
        <v>1191</v>
      </c>
      <c r="AA20" s="63">
        <v>1191</v>
      </c>
    </row>
    <row r="21" spans="1:27" ht="12.75" customHeight="1" x14ac:dyDescent="0.3">
      <c r="A21" s="81" t="s">
        <v>84</v>
      </c>
      <c r="B21" s="81"/>
      <c r="C21" s="76">
        <v>1915</v>
      </c>
      <c r="D21" s="76">
        <v>1918</v>
      </c>
      <c r="E21" s="76">
        <v>1894</v>
      </c>
      <c r="F21" s="76">
        <v>1876</v>
      </c>
      <c r="G21" s="76">
        <v>1874</v>
      </c>
      <c r="H21" s="76">
        <v>1874</v>
      </c>
      <c r="I21" s="76">
        <v>1859</v>
      </c>
      <c r="J21" s="76">
        <v>1845</v>
      </c>
      <c r="K21" s="76">
        <v>1839</v>
      </c>
      <c r="L21" s="63">
        <v>1827</v>
      </c>
      <c r="M21" s="76">
        <v>1825</v>
      </c>
      <c r="N21" s="76">
        <v>1823</v>
      </c>
      <c r="O21" s="76">
        <v>1828</v>
      </c>
      <c r="P21" s="76">
        <v>1835</v>
      </c>
      <c r="Q21" s="76">
        <v>1834</v>
      </c>
      <c r="R21" s="76">
        <v>1837</v>
      </c>
      <c r="S21" s="76">
        <v>1843</v>
      </c>
      <c r="T21" s="76">
        <v>1839</v>
      </c>
      <c r="U21" s="76">
        <v>1835</v>
      </c>
      <c r="V21" s="76">
        <v>1831</v>
      </c>
      <c r="W21" s="76">
        <v>1817</v>
      </c>
      <c r="X21" s="76">
        <v>1820</v>
      </c>
      <c r="Y21" s="76">
        <v>1806</v>
      </c>
      <c r="Z21" s="76">
        <v>1794</v>
      </c>
      <c r="AA21" s="63">
        <v>1787</v>
      </c>
    </row>
    <row r="22" spans="1:27" ht="12.75" customHeight="1" x14ac:dyDescent="0.3">
      <c r="A22" s="6" t="s">
        <v>98</v>
      </c>
      <c r="B22" s="6"/>
      <c r="C22" s="76">
        <v>3847</v>
      </c>
      <c r="D22" s="76">
        <v>3802</v>
      </c>
      <c r="E22" s="76">
        <v>3755</v>
      </c>
      <c r="F22" s="76">
        <v>3728</v>
      </c>
      <c r="G22" s="76">
        <v>3732</v>
      </c>
      <c r="H22" s="76">
        <v>3695</v>
      </c>
      <c r="I22" s="76">
        <v>3686</v>
      </c>
      <c r="J22" s="76">
        <v>3663</v>
      </c>
      <c r="K22" s="76">
        <v>3671</v>
      </c>
      <c r="L22" s="63">
        <v>3674</v>
      </c>
      <c r="M22" s="76">
        <v>3658</v>
      </c>
      <c r="N22" s="76">
        <v>3648</v>
      </c>
      <c r="O22" s="76">
        <v>3646</v>
      </c>
      <c r="P22" s="76">
        <v>3641</v>
      </c>
      <c r="Q22" s="76">
        <v>3638</v>
      </c>
      <c r="R22" s="76">
        <v>3633</v>
      </c>
      <c r="S22" s="76">
        <v>3624</v>
      </c>
      <c r="T22" s="76">
        <v>3618</v>
      </c>
      <c r="U22" s="76">
        <v>3612</v>
      </c>
      <c r="V22" s="76">
        <v>3601</v>
      </c>
      <c r="W22" s="76">
        <v>3590</v>
      </c>
      <c r="X22" s="76">
        <v>3586</v>
      </c>
      <c r="Y22" s="76">
        <v>3582</v>
      </c>
      <c r="Z22" s="76">
        <v>3577</v>
      </c>
      <c r="AA22" s="63">
        <v>3571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408</v>
      </c>
      <c r="D24" s="76">
        <f t="shared" ref="D24:AA26" si="1">D16-D20</f>
        <v>337</v>
      </c>
      <c r="E24" s="76">
        <f t="shared" si="1"/>
        <v>277</v>
      </c>
      <c r="F24" s="76">
        <f t="shared" si="1"/>
        <v>234</v>
      </c>
      <c r="G24" s="76">
        <f t="shared" si="1"/>
        <v>223</v>
      </c>
      <c r="H24" s="76">
        <f t="shared" si="1"/>
        <v>206</v>
      </c>
      <c r="I24" s="76">
        <f t="shared" si="1"/>
        <v>187</v>
      </c>
      <c r="J24" s="76">
        <f t="shared" si="1"/>
        <v>187</v>
      </c>
      <c r="K24" s="76">
        <f t="shared" si="1"/>
        <v>187</v>
      </c>
      <c r="L24" s="63">
        <f t="shared" si="1"/>
        <v>187</v>
      </c>
      <c r="M24" s="76">
        <f t="shared" si="1"/>
        <v>187</v>
      </c>
      <c r="N24" s="76">
        <f t="shared" si="1"/>
        <v>187</v>
      </c>
      <c r="O24" s="76">
        <f t="shared" si="1"/>
        <v>187</v>
      </c>
      <c r="P24" s="76">
        <f t="shared" si="1"/>
        <v>187</v>
      </c>
      <c r="Q24" s="76">
        <f t="shared" si="1"/>
        <v>187</v>
      </c>
      <c r="R24" s="76">
        <f t="shared" si="1"/>
        <v>187</v>
      </c>
      <c r="S24" s="76">
        <f t="shared" si="1"/>
        <v>187</v>
      </c>
      <c r="T24" s="76">
        <f t="shared" si="1"/>
        <v>187</v>
      </c>
      <c r="U24" s="76">
        <f t="shared" si="1"/>
        <v>187</v>
      </c>
      <c r="V24" s="76">
        <f t="shared" si="1"/>
        <v>187</v>
      </c>
      <c r="W24" s="76">
        <f t="shared" si="1"/>
        <v>187</v>
      </c>
      <c r="X24" s="76">
        <f t="shared" si="1"/>
        <v>187</v>
      </c>
      <c r="Y24" s="76">
        <f t="shared" si="1"/>
        <v>187</v>
      </c>
      <c r="Z24" s="76">
        <f t="shared" si="1"/>
        <v>187</v>
      </c>
      <c r="AA24" s="63">
        <f t="shared" si="1"/>
        <v>187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405</v>
      </c>
      <c r="D25" s="76">
        <f t="shared" si="2"/>
        <v>386</v>
      </c>
      <c r="E25" s="76">
        <f t="shared" si="2"/>
        <v>395</v>
      </c>
      <c r="F25" s="76">
        <f t="shared" si="2"/>
        <v>400</v>
      </c>
      <c r="G25" s="76">
        <f t="shared" si="2"/>
        <v>394</v>
      </c>
      <c r="H25" s="76">
        <f t="shared" si="2"/>
        <v>393</v>
      </c>
      <c r="I25" s="76">
        <f t="shared" si="2"/>
        <v>406</v>
      </c>
      <c r="J25" s="76">
        <f t="shared" si="2"/>
        <v>423</v>
      </c>
      <c r="K25" s="76">
        <f t="shared" si="2"/>
        <v>430</v>
      </c>
      <c r="L25" s="63">
        <f t="shared" si="2"/>
        <v>451</v>
      </c>
      <c r="M25" s="76">
        <f t="shared" si="2"/>
        <v>464</v>
      </c>
      <c r="N25" s="76">
        <f t="shared" si="2"/>
        <v>466</v>
      </c>
      <c r="O25" s="76">
        <f t="shared" si="2"/>
        <v>477</v>
      </c>
      <c r="P25" s="76">
        <f t="shared" si="2"/>
        <v>473</v>
      </c>
      <c r="Q25" s="76">
        <f t="shared" si="2"/>
        <v>465</v>
      </c>
      <c r="R25" s="76">
        <f t="shared" si="2"/>
        <v>466</v>
      </c>
      <c r="S25" s="76">
        <f t="shared" si="1"/>
        <v>463</v>
      </c>
      <c r="T25" s="76">
        <f t="shared" si="1"/>
        <v>457</v>
      </c>
      <c r="U25" s="76">
        <f t="shared" si="1"/>
        <v>458</v>
      </c>
      <c r="V25" s="76">
        <f t="shared" si="1"/>
        <v>444</v>
      </c>
      <c r="W25" s="76">
        <f t="shared" si="1"/>
        <v>451</v>
      </c>
      <c r="X25" s="76">
        <f t="shared" si="1"/>
        <v>446</v>
      </c>
      <c r="Y25" s="76">
        <f t="shared" si="1"/>
        <v>455</v>
      </c>
      <c r="Z25" s="76">
        <f t="shared" si="1"/>
        <v>457</v>
      </c>
      <c r="AA25" s="63">
        <f t="shared" si="1"/>
        <v>455</v>
      </c>
    </row>
    <row r="26" spans="1:27" ht="12.75" customHeight="1" x14ac:dyDescent="0.3">
      <c r="A26" s="6" t="s">
        <v>82</v>
      </c>
      <c r="B26" s="6"/>
      <c r="C26" s="76">
        <f t="shared" si="2"/>
        <v>163</v>
      </c>
      <c r="D26" s="76">
        <f t="shared" si="1"/>
        <v>158</v>
      </c>
      <c r="E26" s="76">
        <f t="shared" si="1"/>
        <v>129</v>
      </c>
      <c r="F26" s="76">
        <f t="shared" si="1"/>
        <v>161</v>
      </c>
      <c r="G26" s="76">
        <f t="shared" si="1"/>
        <v>164</v>
      </c>
      <c r="H26" s="76">
        <f t="shared" si="1"/>
        <v>171</v>
      </c>
      <c r="I26" s="76">
        <f t="shared" si="1"/>
        <v>188</v>
      </c>
      <c r="J26" s="76">
        <f t="shared" si="1"/>
        <v>216</v>
      </c>
      <c r="K26" s="76">
        <f t="shared" si="1"/>
        <v>208</v>
      </c>
      <c r="L26" s="63">
        <f t="shared" si="1"/>
        <v>206</v>
      </c>
      <c r="M26" s="76">
        <f t="shared" si="1"/>
        <v>226</v>
      </c>
      <c r="N26" s="76">
        <f t="shared" si="1"/>
        <v>241</v>
      </c>
      <c r="O26" s="76">
        <f t="shared" si="1"/>
        <v>230</v>
      </c>
      <c r="P26" s="76">
        <f t="shared" si="1"/>
        <v>232</v>
      </c>
      <c r="Q26" s="76">
        <f t="shared" si="1"/>
        <v>230</v>
      </c>
      <c r="R26" s="76">
        <f t="shared" si="1"/>
        <v>231</v>
      </c>
      <c r="S26" s="76">
        <f t="shared" si="1"/>
        <v>237</v>
      </c>
      <c r="T26" s="76">
        <f t="shared" si="1"/>
        <v>239</v>
      </c>
      <c r="U26" s="76">
        <f t="shared" si="1"/>
        <v>235</v>
      </c>
      <c r="V26" s="76">
        <f t="shared" si="1"/>
        <v>235</v>
      </c>
      <c r="W26" s="76">
        <f t="shared" si="1"/>
        <v>246</v>
      </c>
      <c r="X26" s="76">
        <f t="shared" si="1"/>
        <v>248</v>
      </c>
      <c r="Y26" s="76">
        <f t="shared" si="1"/>
        <v>254</v>
      </c>
      <c r="Z26" s="76">
        <f t="shared" si="1"/>
        <v>258</v>
      </c>
      <c r="AA26" s="63">
        <f t="shared" si="1"/>
        <v>262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976</v>
      </c>
      <c r="D28" s="76">
        <f t="shared" ref="D28:AA28" si="3">SUM(D24:D26)</f>
        <v>881</v>
      </c>
      <c r="E28" s="76">
        <f t="shared" si="3"/>
        <v>801</v>
      </c>
      <c r="F28" s="76">
        <f t="shared" si="3"/>
        <v>795</v>
      </c>
      <c r="G28" s="76">
        <f t="shared" si="3"/>
        <v>781</v>
      </c>
      <c r="H28" s="76">
        <f t="shared" si="3"/>
        <v>770</v>
      </c>
      <c r="I28" s="76">
        <f t="shared" si="3"/>
        <v>781</v>
      </c>
      <c r="J28" s="76">
        <f t="shared" si="3"/>
        <v>826</v>
      </c>
      <c r="K28" s="76">
        <f t="shared" si="3"/>
        <v>825</v>
      </c>
      <c r="L28" s="63">
        <f t="shared" si="3"/>
        <v>844</v>
      </c>
      <c r="M28" s="76">
        <f t="shared" si="3"/>
        <v>877</v>
      </c>
      <c r="N28" s="76">
        <f t="shared" si="3"/>
        <v>894</v>
      </c>
      <c r="O28" s="76">
        <f t="shared" si="3"/>
        <v>894</v>
      </c>
      <c r="P28" s="76">
        <f t="shared" si="3"/>
        <v>892</v>
      </c>
      <c r="Q28" s="76">
        <f t="shared" si="3"/>
        <v>882</v>
      </c>
      <c r="R28" s="76">
        <f t="shared" si="3"/>
        <v>884</v>
      </c>
      <c r="S28" s="76">
        <f t="shared" si="3"/>
        <v>887</v>
      </c>
      <c r="T28" s="76">
        <f t="shared" si="3"/>
        <v>883</v>
      </c>
      <c r="U28" s="76">
        <f t="shared" si="3"/>
        <v>880</v>
      </c>
      <c r="V28" s="76">
        <f t="shared" si="3"/>
        <v>866</v>
      </c>
      <c r="W28" s="76">
        <f t="shared" si="3"/>
        <v>884</v>
      </c>
      <c r="X28" s="76">
        <f t="shared" si="3"/>
        <v>881</v>
      </c>
      <c r="Y28" s="76">
        <f t="shared" si="3"/>
        <v>896</v>
      </c>
      <c r="Z28" s="76">
        <f t="shared" si="3"/>
        <v>902</v>
      </c>
      <c r="AA28" s="63">
        <f t="shared" si="3"/>
        <v>904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-27</v>
      </c>
      <c r="D30" s="76">
        <v>-24</v>
      </c>
      <c r="E30" s="76">
        <v>-32</v>
      </c>
      <c r="F30" s="76">
        <v>-24</v>
      </c>
      <c r="G30" s="76">
        <v>-21</v>
      </c>
      <c r="H30" s="76">
        <v>-24</v>
      </c>
      <c r="I30" s="76">
        <v>-18</v>
      </c>
      <c r="J30" s="76">
        <v>-22</v>
      </c>
      <c r="K30" s="76">
        <v>-22</v>
      </c>
      <c r="L30" s="63">
        <v>-26</v>
      </c>
      <c r="M30" s="76">
        <v>-29</v>
      </c>
      <c r="N30" s="76">
        <v>-31</v>
      </c>
      <c r="O30" s="76">
        <v>-30</v>
      </c>
      <c r="P30" s="76">
        <v>-35</v>
      </c>
      <c r="Q30" s="76">
        <v>-38</v>
      </c>
      <c r="R30" s="76">
        <v>-39</v>
      </c>
      <c r="S30" s="76">
        <v>-42</v>
      </c>
      <c r="T30" s="76">
        <v>-44</v>
      </c>
      <c r="U30" s="76">
        <v>-54</v>
      </c>
      <c r="V30" s="76">
        <v>-45</v>
      </c>
      <c r="W30" s="76">
        <v>-41</v>
      </c>
      <c r="X30" s="76">
        <v>-38</v>
      </c>
      <c r="Y30" s="76">
        <v>-47</v>
      </c>
      <c r="Z30" s="76">
        <v>-47</v>
      </c>
      <c r="AA30" s="63">
        <v>-42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431</v>
      </c>
      <c r="D32" s="76">
        <f t="shared" ref="D32:AA32" si="4">D30+D28+D14</f>
        <v>262</v>
      </c>
      <c r="E32" s="76">
        <f t="shared" si="4"/>
        <v>138</v>
      </c>
      <c r="F32" s="76">
        <f t="shared" si="4"/>
        <v>113</v>
      </c>
      <c r="G32" s="76">
        <f t="shared" si="4"/>
        <v>89</v>
      </c>
      <c r="H32" s="76">
        <f t="shared" si="4"/>
        <v>54</v>
      </c>
      <c r="I32" s="76">
        <f t="shared" si="4"/>
        <v>23</v>
      </c>
      <c r="J32" s="76">
        <f t="shared" si="4"/>
        <v>33</v>
      </c>
      <c r="K32" s="76">
        <f t="shared" si="4"/>
        <v>-6</v>
      </c>
      <c r="L32" s="63">
        <f t="shared" si="4"/>
        <v>-26</v>
      </c>
      <c r="M32" s="76">
        <f t="shared" si="4"/>
        <v>-36</v>
      </c>
      <c r="N32" s="76">
        <f t="shared" si="4"/>
        <v>-71</v>
      </c>
      <c r="O32" s="76">
        <f t="shared" si="4"/>
        <v>-77</v>
      </c>
      <c r="P32" s="76">
        <f t="shared" si="4"/>
        <v>-119</v>
      </c>
      <c r="Q32" s="76">
        <f t="shared" si="4"/>
        <v>-156</v>
      </c>
      <c r="R32" s="76">
        <f t="shared" si="4"/>
        <v>-191</v>
      </c>
      <c r="S32" s="76">
        <f t="shared" si="4"/>
        <v>-216</v>
      </c>
      <c r="T32" s="76">
        <f t="shared" si="4"/>
        <v>-244</v>
      </c>
      <c r="U32" s="76">
        <f t="shared" si="4"/>
        <v>-278</v>
      </c>
      <c r="V32" s="76">
        <f t="shared" si="4"/>
        <v>-296</v>
      </c>
      <c r="W32" s="76">
        <f t="shared" si="4"/>
        <v>-259</v>
      </c>
      <c r="X32" s="76">
        <f t="shared" si="4"/>
        <v>-274</v>
      </c>
      <c r="Y32" s="76">
        <f t="shared" si="4"/>
        <v>-271</v>
      </c>
      <c r="Z32" s="76">
        <f t="shared" si="4"/>
        <v>-271</v>
      </c>
      <c r="AA32" s="63">
        <f t="shared" si="4"/>
        <v>-290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240405</v>
      </c>
      <c r="D34" s="76">
        <v>240667</v>
      </c>
      <c r="E34" s="76">
        <v>240805</v>
      </c>
      <c r="F34" s="76">
        <v>240918</v>
      </c>
      <c r="G34" s="76">
        <v>241007</v>
      </c>
      <c r="H34" s="76">
        <v>241061</v>
      </c>
      <c r="I34" s="76">
        <v>241084</v>
      </c>
      <c r="J34" s="76">
        <v>241117</v>
      </c>
      <c r="K34" s="76">
        <v>241111</v>
      </c>
      <c r="L34" s="63">
        <v>241085</v>
      </c>
      <c r="M34" s="76">
        <v>241049</v>
      </c>
      <c r="N34" s="76">
        <v>240978</v>
      </c>
      <c r="O34" s="76">
        <v>240901</v>
      </c>
      <c r="P34" s="76">
        <v>240782</v>
      </c>
      <c r="Q34" s="76">
        <v>240626</v>
      </c>
      <c r="R34" s="76">
        <v>240435</v>
      </c>
      <c r="S34" s="76">
        <v>240219</v>
      </c>
      <c r="T34" s="76">
        <v>239975</v>
      </c>
      <c r="U34" s="76">
        <v>239697</v>
      </c>
      <c r="V34" s="76">
        <v>239401</v>
      </c>
      <c r="W34" s="76">
        <v>239142</v>
      </c>
      <c r="X34" s="76">
        <v>238868</v>
      </c>
      <c r="Y34" s="76">
        <v>238597</v>
      </c>
      <c r="Z34" s="76">
        <v>238326</v>
      </c>
      <c r="AA34" s="63">
        <v>238036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1.7960279030228275E-3</v>
      </c>
      <c r="D36" s="38">
        <f t="shared" si="5"/>
        <v>1.0898275826209938E-3</v>
      </c>
      <c r="E36" s="38">
        <f t="shared" si="5"/>
        <v>5.7340640802436564E-4</v>
      </c>
      <c r="F36" s="38">
        <f t="shared" si="5"/>
        <v>4.6925935923257405E-4</v>
      </c>
      <c r="G36" s="38">
        <f t="shared" si="5"/>
        <v>3.6942030068321999E-4</v>
      </c>
      <c r="H36" s="38">
        <f t="shared" si="5"/>
        <v>2.2405988207811392E-4</v>
      </c>
      <c r="I36" s="38">
        <f t="shared" si="5"/>
        <v>9.5411534839729361E-5</v>
      </c>
      <c r="J36" s="38">
        <f t="shared" si="5"/>
        <v>1.3688175075907152E-4</v>
      </c>
      <c r="K36" s="38">
        <f t="shared" si="5"/>
        <v>-2.4884184856314569E-5</v>
      </c>
      <c r="L36" s="39">
        <f t="shared" si="5"/>
        <v>-1.0783415107564566E-4</v>
      </c>
      <c r="M36" s="38">
        <f t="shared" si="5"/>
        <v>-1.4932492689300454E-4</v>
      </c>
      <c r="N36" s="38">
        <f t="shared" si="5"/>
        <v>-2.9454592219839123E-4</v>
      </c>
      <c r="O36" s="38">
        <f t="shared" si="5"/>
        <v>-3.1953124351600561E-4</v>
      </c>
      <c r="P36" s="38">
        <f t="shared" si="5"/>
        <v>-4.9397885438416612E-4</v>
      </c>
      <c r="Q36" s="38">
        <f t="shared" si="5"/>
        <v>-6.4788896179947004E-4</v>
      </c>
      <c r="R36" s="38">
        <f t="shared" si="5"/>
        <v>-7.9376293501117921E-4</v>
      </c>
      <c r="S36" s="38">
        <f t="shared" si="5"/>
        <v>-8.983717012914093E-4</v>
      </c>
      <c r="T36" s="38">
        <f t="shared" si="5"/>
        <v>-1.0157398040954297E-3</v>
      </c>
      <c r="U36" s="38">
        <f t="shared" si="5"/>
        <v>-1.1584540056255861E-3</v>
      </c>
      <c r="V36" s="38">
        <f t="shared" si="5"/>
        <v>-1.2348923849693572E-3</v>
      </c>
      <c r="W36" s="38">
        <f t="shared" si="5"/>
        <v>-1.0818668259531079E-3</v>
      </c>
      <c r="X36" s="38">
        <f t="shared" si="5"/>
        <v>-1.1457627685642841E-3</v>
      </c>
      <c r="Y36" s="38">
        <f t="shared" si="5"/>
        <v>-1.1345178089991125E-3</v>
      </c>
      <c r="Z36" s="38">
        <f t="shared" si="5"/>
        <v>-1.1358064015892907E-3</v>
      </c>
      <c r="AA36" s="39">
        <f t="shared" si="5"/>
        <v>-1.2168206574188296E-3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1.7960279030228275E-3</v>
      </c>
      <c r="D37" s="75">
        <f t="shared" si="6"/>
        <v>2.8878128463916924E-3</v>
      </c>
      <c r="E37" s="75">
        <f t="shared" si="6"/>
        <v>3.4628751448073543E-3</v>
      </c>
      <c r="F37" s="75">
        <f t="shared" si="6"/>
        <v>3.9337594906114831E-3</v>
      </c>
      <c r="G37" s="75">
        <f t="shared" si="6"/>
        <v>4.3046330019085397E-3</v>
      </c>
      <c r="H37" s="75">
        <f t="shared" si="6"/>
        <v>4.5296573795494512E-3</v>
      </c>
      <c r="I37" s="75">
        <f t="shared" si="6"/>
        <v>4.6255010959520611E-3</v>
      </c>
      <c r="J37" s="75">
        <f t="shared" si="6"/>
        <v>4.7630159933992845E-3</v>
      </c>
      <c r="K37" s="75">
        <f t="shared" si="6"/>
        <v>4.7380132847725173E-3</v>
      </c>
      <c r="L37" s="77">
        <f t="shared" si="6"/>
        <v>4.6296682140565225E-3</v>
      </c>
      <c r="M37" s="75">
        <f t="shared" si="6"/>
        <v>4.4796519622959151E-3</v>
      </c>
      <c r="N37" s="75">
        <f t="shared" si="6"/>
        <v>4.1837865768791617E-3</v>
      </c>
      <c r="O37" s="75">
        <f t="shared" si="6"/>
        <v>3.8629184828356407E-3</v>
      </c>
      <c r="P37" s="75">
        <f t="shared" si="6"/>
        <v>3.3670314284047439E-3</v>
      </c>
      <c r="Q37" s="75">
        <f t="shared" si="6"/>
        <v>2.7169610041087784E-3</v>
      </c>
      <c r="R37" s="75">
        <f t="shared" si="6"/>
        <v>1.921041446156667E-3</v>
      </c>
      <c r="S37" s="75">
        <f t="shared" si="6"/>
        <v>1.0209439355930226E-3</v>
      </c>
      <c r="T37" s="75">
        <f t="shared" si="6"/>
        <v>4.1671181044613169E-6</v>
      </c>
      <c r="U37" s="75">
        <f t="shared" si="6"/>
        <v>-1.1542917149357846E-3</v>
      </c>
      <c r="V37" s="75">
        <f t="shared" si="6"/>
        <v>-2.3877586738563343E-3</v>
      </c>
      <c r="W37" s="75">
        <f t="shared" si="6"/>
        <v>-3.4670422629118156E-3</v>
      </c>
      <c r="X37" s="75">
        <f t="shared" si="6"/>
        <v>-4.6088326235342158E-3</v>
      </c>
      <c r="Y37" s="75">
        <f t="shared" si="6"/>
        <v>-5.7381216298432328E-3</v>
      </c>
      <c r="Z37" s="75">
        <f t="shared" si="6"/>
        <v>-6.8674106361522498E-3</v>
      </c>
      <c r="AA37" s="77">
        <f t="shared" si="6"/>
        <v>-8.0758748864460314E-3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78.636298097948</v>
      </c>
      <c r="D47" s="11">
        <v>78.436195481746296</v>
      </c>
      <c r="E47" s="11">
        <v>78.511672012138504</v>
      </c>
      <c r="F47" s="11">
        <v>78.738916762738398</v>
      </c>
      <c r="G47" s="11">
        <v>79.073651100990801</v>
      </c>
      <c r="H47" s="11">
        <v>79.230143718980798</v>
      </c>
      <c r="I47" s="11">
        <v>79.274758381464906</v>
      </c>
      <c r="J47" s="11">
        <v>79.376606252772504</v>
      </c>
      <c r="K47" s="11">
        <v>79.607525177225995</v>
      </c>
      <c r="L47" s="64">
        <v>79.668913376461504</v>
      </c>
      <c r="M47" s="11">
        <v>79.828535400418502</v>
      </c>
      <c r="N47" s="11">
        <v>79.910639221360498</v>
      </c>
      <c r="O47" s="11">
        <v>80.161072891000998</v>
      </c>
      <c r="P47" s="11">
        <v>80.2810391170255</v>
      </c>
      <c r="Q47" s="11">
        <v>80.470191419482504</v>
      </c>
      <c r="R47" s="11">
        <v>80.568028452865306</v>
      </c>
      <c r="S47" s="11">
        <v>80.689326575080898</v>
      </c>
      <c r="T47" s="11">
        <v>80.783995924700605</v>
      </c>
      <c r="U47" s="11">
        <v>80.859431093932599</v>
      </c>
      <c r="V47" s="11">
        <v>81.043284420056693</v>
      </c>
      <c r="W47" s="11">
        <v>81.250654066331506</v>
      </c>
      <c r="X47" s="11">
        <v>81.362119238557895</v>
      </c>
      <c r="Y47" s="11">
        <v>81.524075659336802</v>
      </c>
      <c r="Z47" s="11">
        <v>81.587177035157197</v>
      </c>
      <c r="AA47" s="64">
        <v>81.679898374200306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37550</v>
      </c>
      <c r="C57" s="76">
        <v>37412</v>
      </c>
      <c r="D57" s="76">
        <v>37180</v>
      </c>
      <c r="E57" s="76">
        <v>37093</v>
      </c>
      <c r="F57" s="76">
        <v>36861</v>
      </c>
      <c r="G57" s="76">
        <v>36510</v>
      </c>
      <c r="H57" s="76">
        <v>36028</v>
      </c>
      <c r="I57" s="76">
        <v>35688</v>
      </c>
      <c r="J57" s="76">
        <v>35215</v>
      </c>
      <c r="K57" s="76">
        <v>34698</v>
      </c>
      <c r="L57" s="63">
        <v>34247</v>
      </c>
      <c r="M57" s="76">
        <v>33792</v>
      </c>
      <c r="N57" s="76">
        <v>33317</v>
      </c>
      <c r="O57" s="76">
        <v>32943</v>
      </c>
      <c r="P57" s="76">
        <v>32639</v>
      </c>
      <c r="Q57" s="76">
        <v>32432</v>
      </c>
      <c r="R57" s="76">
        <v>32276</v>
      </c>
      <c r="S57" s="76">
        <v>32102</v>
      </c>
      <c r="T57" s="76">
        <v>31934</v>
      </c>
      <c r="U57" s="76">
        <v>31787</v>
      </c>
      <c r="V57" s="76">
        <v>31659</v>
      </c>
      <c r="W57" s="76">
        <v>31546</v>
      </c>
      <c r="X57" s="76">
        <v>31436</v>
      </c>
      <c r="Y57" s="76">
        <v>31333</v>
      </c>
      <c r="Z57" s="76">
        <v>31253</v>
      </c>
      <c r="AA57" s="63">
        <v>31182</v>
      </c>
    </row>
    <row r="58" spans="1:27" ht="12.75" customHeight="1" x14ac:dyDescent="0.3">
      <c r="A58" s="13" t="s">
        <v>68</v>
      </c>
      <c r="B58" s="76">
        <v>49045</v>
      </c>
      <c r="C58" s="76">
        <v>48656</v>
      </c>
      <c r="D58" s="76">
        <v>48227</v>
      </c>
      <c r="E58" s="76">
        <v>47303</v>
      </c>
      <c r="F58" s="76">
        <v>46588</v>
      </c>
      <c r="G58" s="76">
        <v>46173</v>
      </c>
      <c r="H58" s="76">
        <v>45910</v>
      </c>
      <c r="I58" s="76">
        <v>45692</v>
      </c>
      <c r="J58" s="76">
        <v>45565</v>
      </c>
      <c r="K58" s="76">
        <v>45395</v>
      </c>
      <c r="L58" s="63">
        <v>45203</v>
      </c>
      <c r="M58" s="76">
        <v>45143</v>
      </c>
      <c r="N58" s="76">
        <v>45230</v>
      </c>
      <c r="O58" s="76">
        <v>45299</v>
      </c>
      <c r="P58" s="76">
        <v>45414</v>
      </c>
      <c r="Q58" s="76">
        <v>45345</v>
      </c>
      <c r="R58" s="76">
        <v>45184</v>
      </c>
      <c r="S58" s="76">
        <v>44958</v>
      </c>
      <c r="T58" s="76">
        <v>44828</v>
      </c>
      <c r="U58" s="76">
        <v>44566</v>
      </c>
      <c r="V58" s="76">
        <v>44153</v>
      </c>
      <c r="W58" s="76">
        <v>43670</v>
      </c>
      <c r="X58" s="76">
        <v>43295</v>
      </c>
      <c r="Y58" s="76">
        <v>42805</v>
      </c>
      <c r="Z58" s="76">
        <v>42296</v>
      </c>
      <c r="AA58" s="63">
        <v>41862</v>
      </c>
    </row>
    <row r="59" spans="1:27" ht="12.75" customHeight="1" x14ac:dyDescent="0.3">
      <c r="A59" s="13" t="s">
        <v>69</v>
      </c>
      <c r="B59" s="76">
        <v>40811</v>
      </c>
      <c r="C59" s="76">
        <v>41449</v>
      </c>
      <c r="D59" s="76">
        <v>42161</v>
      </c>
      <c r="E59" s="76">
        <v>43068</v>
      </c>
      <c r="F59" s="76">
        <v>43941</v>
      </c>
      <c r="G59" s="76">
        <v>44682</v>
      </c>
      <c r="H59" s="76">
        <v>45087</v>
      </c>
      <c r="I59" s="76">
        <v>45352</v>
      </c>
      <c r="J59" s="76">
        <v>45586</v>
      </c>
      <c r="K59" s="76">
        <v>45789</v>
      </c>
      <c r="L59" s="63">
        <v>46006</v>
      </c>
      <c r="M59" s="76">
        <v>46152</v>
      </c>
      <c r="N59" s="76">
        <v>46102</v>
      </c>
      <c r="O59" s="76">
        <v>45938</v>
      </c>
      <c r="P59" s="76">
        <v>45610</v>
      </c>
      <c r="Q59" s="76">
        <v>45213</v>
      </c>
      <c r="R59" s="76">
        <v>44866</v>
      </c>
      <c r="S59" s="76">
        <v>44525</v>
      </c>
      <c r="T59" s="76">
        <v>43839</v>
      </c>
      <c r="U59" s="76">
        <v>43298</v>
      </c>
      <c r="V59" s="76">
        <v>43060</v>
      </c>
      <c r="W59" s="76">
        <v>42922</v>
      </c>
      <c r="X59" s="76">
        <v>42806</v>
      </c>
      <c r="Y59" s="76">
        <v>42759</v>
      </c>
      <c r="Z59" s="76">
        <v>42640</v>
      </c>
      <c r="AA59" s="63">
        <v>42482</v>
      </c>
    </row>
    <row r="60" spans="1:27" ht="12.75" customHeight="1" x14ac:dyDescent="0.3">
      <c r="A60" s="13" t="s">
        <v>70</v>
      </c>
      <c r="B60" s="76">
        <v>49586</v>
      </c>
      <c r="C60" s="76">
        <v>48832</v>
      </c>
      <c r="D60" s="76">
        <v>48008</v>
      </c>
      <c r="E60" s="76">
        <v>47256</v>
      </c>
      <c r="F60" s="76">
        <v>46287</v>
      </c>
      <c r="G60" s="76">
        <v>45126</v>
      </c>
      <c r="H60" s="76">
        <v>44354</v>
      </c>
      <c r="I60" s="76">
        <v>43557</v>
      </c>
      <c r="J60" s="76">
        <v>42931</v>
      </c>
      <c r="K60" s="76">
        <v>42521</v>
      </c>
      <c r="L60" s="63">
        <v>42179</v>
      </c>
      <c r="M60" s="76">
        <v>41722</v>
      </c>
      <c r="N60" s="76">
        <v>41525</v>
      </c>
      <c r="O60" s="76">
        <v>41365</v>
      </c>
      <c r="P60" s="76">
        <v>41391</v>
      </c>
      <c r="Q60" s="76">
        <v>41714</v>
      </c>
      <c r="R60" s="76">
        <v>42262</v>
      </c>
      <c r="S60" s="76">
        <v>42948</v>
      </c>
      <c r="T60" s="76">
        <v>43796</v>
      </c>
      <c r="U60" s="76">
        <v>44648</v>
      </c>
      <c r="V60" s="76">
        <v>45374</v>
      </c>
      <c r="W60" s="76">
        <v>45797</v>
      </c>
      <c r="X60" s="76">
        <v>46091</v>
      </c>
      <c r="Y60" s="76">
        <v>46344</v>
      </c>
      <c r="Z60" s="76">
        <v>46566</v>
      </c>
      <c r="AA60" s="63">
        <v>46810</v>
      </c>
    </row>
    <row r="61" spans="1:27" ht="12.75" customHeight="1" x14ac:dyDescent="0.3">
      <c r="A61" s="13" t="s">
        <v>71</v>
      </c>
      <c r="B61" s="76">
        <v>42784</v>
      </c>
      <c r="C61" s="76">
        <v>43271</v>
      </c>
      <c r="D61" s="76">
        <v>43891</v>
      </c>
      <c r="E61" s="76">
        <v>44331</v>
      </c>
      <c r="F61" s="76">
        <v>44255</v>
      </c>
      <c r="G61" s="76">
        <v>44587</v>
      </c>
      <c r="H61" s="76">
        <v>45060</v>
      </c>
      <c r="I61" s="76">
        <v>45562</v>
      </c>
      <c r="J61" s="76">
        <v>46096</v>
      </c>
      <c r="K61" s="76">
        <v>46577</v>
      </c>
      <c r="L61" s="63">
        <v>46755</v>
      </c>
      <c r="M61" s="76">
        <v>47119</v>
      </c>
      <c r="N61" s="76">
        <v>47292</v>
      </c>
      <c r="O61" s="76">
        <v>47443</v>
      </c>
      <c r="P61" s="76">
        <v>47259</v>
      </c>
      <c r="Q61" s="76">
        <v>46818</v>
      </c>
      <c r="R61" s="76">
        <v>46179</v>
      </c>
      <c r="S61" s="76">
        <v>45447</v>
      </c>
      <c r="T61" s="76">
        <v>44781</v>
      </c>
      <c r="U61" s="76">
        <v>43927</v>
      </c>
      <c r="V61" s="76">
        <v>42936</v>
      </c>
      <c r="W61" s="76">
        <v>42294</v>
      </c>
      <c r="X61" s="76">
        <v>41667</v>
      </c>
      <c r="Y61" s="76">
        <v>41180</v>
      </c>
      <c r="Z61" s="76">
        <v>40891</v>
      </c>
      <c r="AA61" s="63">
        <v>40661</v>
      </c>
    </row>
    <row r="62" spans="1:27" ht="12.75" customHeight="1" x14ac:dyDescent="0.3">
      <c r="A62" s="13" t="s">
        <v>72</v>
      </c>
      <c r="B62" s="76">
        <v>20198</v>
      </c>
      <c r="C62" s="76">
        <v>20785</v>
      </c>
      <c r="D62" s="76">
        <v>21200</v>
      </c>
      <c r="E62" s="76">
        <v>21754</v>
      </c>
      <c r="F62" s="76">
        <v>22986</v>
      </c>
      <c r="G62" s="76">
        <v>23929</v>
      </c>
      <c r="H62" s="76">
        <v>24622</v>
      </c>
      <c r="I62" s="76">
        <v>25233</v>
      </c>
      <c r="J62" s="76">
        <v>25724</v>
      </c>
      <c r="K62" s="76">
        <v>26131</v>
      </c>
      <c r="L62" s="63">
        <v>26695</v>
      </c>
      <c r="M62" s="76">
        <v>27121</v>
      </c>
      <c r="N62" s="76">
        <v>27512</v>
      </c>
      <c r="O62" s="76">
        <v>27913</v>
      </c>
      <c r="P62" s="76">
        <v>28469</v>
      </c>
      <c r="Q62" s="76">
        <v>29104</v>
      </c>
      <c r="R62" s="76">
        <v>29668</v>
      </c>
      <c r="S62" s="76">
        <v>30239</v>
      </c>
      <c r="T62" s="76">
        <v>30797</v>
      </c>
      <c r="U62" s="76">
        <v>31471</v>
      </c>
      <c r="V62" s="76">
        <v>32219</v>
      </c>
      <c r="W62" s="76">
        <v>32913</v>
      </c>
      <c r="X62" s="76">
        <v>33573</v>
      </c>
      <c r="Y62" s="76">
        <v>34176</v>
      </c>
      <c r="Z62" s="76">
        <v>34680</v>
      </c>
      <c r="AA62" s="63">
        <v>35039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239974</v>
      </c>
      <c r="C64" s="76">
        <f t="shared" ref="C64:AA64" si="7">SUM(C57:C62)</f>
        <v>240405</v>
      </c>
      <c r="D64" s="76">
        <f t="shared" si="7"/>
        <v>240667</v>
      </c>
      <c r="E64" s="76">
        <f t="shared" si="7"/>
        <v>240805</v>
      </c>
      <c r="F64" s="76">
        <f t="shared" si="7"/>
        <v>240918</v>
      </c>
      <c r="G64" s="76">
        <f t="shared" si="7"/>
        <v>241007</v>
      </c>
      <c r="H64" s="76">
        <f t="shared" si="7"/>
        <v>241061</v>
      </c>
      <c r="I64" s="76">
        <f t="shared" si="7"/>
        <v>241084</v>
      </c>
      <c r="J64" s="76">
        <f t="shared" si="7"/>
        <v>241117</v>
      </c>
      <c r="K64" s="76">
        <f t="shared" si="7"/>
        <v>241111</v>
      </c>
      <c r="L64" s="63">
        <f t="shared" si="7"/>
        <v>241085</v>
      </c>
      <c r="M64" s="76">
        <f t="shared" si="7"/>
        <v>241049</v>
      </c>
      <c r="N64" s="76">
        <f t="shared" si="7"/>
        <v>240978</v>
      </c>
      <c r="O64" s="76">
        <f t="shared" si="7"/>
        <v>240901</v>
      </c>
      <c r="P64" s="76">
        <f t="shared" si="7"/>
        <v>240782</v>
      </c>
      <c r="Q64" s="76">
        <f t="shared" si="7"/>
        <v>240626</v>
      </c>
      <c r="R64" s="76">
        <f t="shared" si="7"/>
        <v>240435</v>
      </c>
      <c r="S64" s="76">
        <f t="shared" si="7"/>
        <v>240219</v>
      </c>
      <c r="T64" s="76">
        <f t="shared" si="7"/>
        <v>239975</v>
      </c>
      <c r="U64" s="76">
        <f t="shared" si="7"/>
        <v>239697</v>
      </c>
      <c r="V64" s="76">
        <f t="shared" si="7"/>
        <v>239401</v>
      </c>
      <c r="W64" s="76">
        <f t="shared" si="7"/>
        <v>239142</v>
      </c>
      <c r="X64" s="76">
        <f t="shared" si="7"/>
        <v>238868</v>
      </c>
      <c r="Y64" s="76">
        <f t="shared" si="7"/>
        <v>238597</v>
      </c>
      <c r="Z64" s="76">
        <f t="shared" si="7"/>
        <v>238326</v>
      </c>
      <c r="AA64" s="63">
        <f t="shared" si="7"/>
        <v>238036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0.15647528482252243</v>
      </c>
      <c r="C67" s="38">
        <f t="shared" ref="C67:AA72" si="8">C57/C$64</f>
        <v>0.15562072336265884</v>
      </c>
      <c r="D67" s="38">
        <f t="shared" si="8"/>
        <v>0.15448732065468054</v>
      </c>
      <c r="E67" s="38">
        <f t="shared" si="8"/>
        <v>0.15403749922136167</v>
      </c>
      <c r="F67" s="38">
        <f t="shared" si="8"/>
        <v>0.15300226633128283</v>
      </c>
      <c r="G67" s="38">
        <f t="shared" si="8"/>
        <v>0.15148937582725813</v>
      </c>
      <c r="H67" s="38">
        <f t="shared" si="8"/>
        <v>0.14945594683503347</v>
      </c>
      <c r="I67" s="38">
        <f t="shared" si="8"/>
        <v>0.14803139154817407</v>
      </c>
      <c r="J67" s="38">
        <f t="shared" si="8"/>
        <v>0.14604942828585293</v>
      </c>
      <c r="K67" s="38">
        <f t="shared" si="8"/>
        <v>0.1439088220777982</v>
      </c>
      <c r="L67" s="39">
        <f t="shared" si="8"/>
        <v>0.1420536325362424</v>
      </c>
      <c r="M67" s="38">
        <f t="shared" si="8"/>
        <v>0.14018726482997232</v>
      </c>
      <c r="N67" s="38">
        <f t="shared" si="8"/>
        <v>0.13825743428860726</v>
      </c>
      <c r="O67" s="38">
        <f t="shared" si="8"/>
        <v>0.13674912100821499</v>
      </c>
      <c r="P67" s="38">
        <f t="shared" si="8"/>
        <v>0.13555415271905707</v>
      </c>
      <c r="Q67" s="38">
        <f t="shared" si="8"/>
        <v>0.1347817775302752</v>
      </c>
      <c r="R67" s="38">
        <f t="shared" si="8"/>
        <v>0.13424002329111817</v>
      </c>
      <c r="S67" s="38">
        <f t="shared" si="8"/>
        <v>0.13363639012734213</v>
      </c>
      <c r="T67" s="38">
        <f t="shared" si="8"/>
        <v>0.13307219502031462</v>
      </c>
      <c r="U67" s="38">
        <f t="shared" si="8"/>
        <v>0.13261325757101675</v>
      </c>
      <c r="V67" s="38">
        <f t="shared" si="8"/>
        <v>0.13224255537779708</v>
      </c>
      <c r="W67" s="38">
        <f t="shared" si="8"/>
        <v>0.1319132565588646</v>
      </c>
      <c r="X67" s="38">
        <f t="shared" si="8"/>
        <v>0.13160406584389706</v>
      </c>
      <c r="Y67" s="38">
        <f t="shared" si="8"/>
        <v>0.13132185232840313</v>
      </c>
      <c r="Z67" s="38">
        <f t="shared" si="8"/>
        <v>0.13113550347003683</v>
      </c>
      <c r="AA67" s="39">
        <f t="shared" si="8"/>
        <v>0.13099699205162244</v>
      </c>
    </row>
    <row r="68" spans="1:27" ht="12.75" customHeight="1" x14ac:dyDescent="0.3">
      <c r="A68" s="13" t="s">
        <v>68</v>
      </c>
      <c r="B68" s="38">
        <f t="shared" ref="B68:Q72" si="9">B58/B$64</f>
        <v>0.20437630743330529</v>
      </c>
      <c r="C68" s="38">
        <f t="shared" si="9"/>
        <v>0.20239179717559952</v>
      </c>
      <c r="D68" s="38">
        <f t="shared" si="9"/>
        <v>0.20038891912892087</v>
      </c>
      <c r="E68" s="38">
        <f t="shared" si="9"/>
        <v>0.19643695105998629</v>
      </c>
      <c r="F68" s="38">
        <f t="shared" si="9"/>
        <v>0.19337699964303207</v>
      </c>
      <c r="G68" s="38">
        <f t="shared" si="9"/>
        <v>0.19158364694801397</v>
      </c>
      <c r="H68" s="38">
        <f t="shared" si="9"/>
        <v>0.19044972019530326</v>
      </c>
      <c r="I68" s="38">
        <f t="shared" si="9"/>
        <v>0.18952730168737866</v>
      </c>
      <c r="J68" s="38">
        <f t="shared" si="9"/>
        <v>0.18897464716299556</v>
      </c>
      <c r="K68" s="38">
        <f t="shared" si="9"/>
        <v>0.18827428031072826</v>
      </c>
      <c r="L68" s="39">
        <f t="shared" si="9"/>
        <v>0.1874981852873468</v>
      </c>
      <c r="M68" s="38">
        <f t="shared" si="9"/>
        <v>0.18727727557467569</v>
      </c>
      <c r="N68" s="38">
        <f t="shared" si="9"/>
        <v>0.18769348239258354</v>
      </c>
      <c r="O68" s="38">
        <f t="shared" si="9"/>
        <v>0.18803990020796923</v>
      </c>
      <c r="P68" s="38">
        <f t="shared" si="9"/>
        <v>0.18861044430231497</v>
      </c>
      <c r="Q68" s="38">
        <f t="shared" si="9"/>
        <v>0.18844597009466973</v>
      </c>
      <c r="R68" s="38">
        <f t="shared" si="8"/>
        <v>0.18792605069977333</v>
      </c>
      <c r="S68" s="38">
        <f t="shared" si="8"/>
        <v>0.18715422177263247</v>
      </c>
      <c r="T68" s="38">
        <f t="shared" si="8"/>
        <v>0.18680279195749558</v>
      </c>
      <c r="U68" s="38">
        <f t="shared" si="8"/>
        <v>0.18592639874508232</v>
      </c>
      <c r="V68" s="38">
        <f t="shared" si="8"/>
        <v>0.18443114272705627</v>
      </c>
      <c r="W68" s="38">
        <f t="shared" si="8"/>
        <v>0.18261116825986234</v>
      </c>
      <c r="X68" s="38">
        <f t="shared" si="8"/>
        <v>0.18125073262220137</v>
      </c>
      <c r="Y68" s="38">
        <f t="shared" si="8"/>
        <v>0.17940292627317192</v>
      </c>
      <c r="Z68" s="38">
        <f t="shared" si="8"/>
        <v>0.17747119491788557</v>
      </c>
      <c r="AA68" s="39">
        <f t="shared" si="8"/>
        <v>0.17586415500176444</v>
      </c>
    </row>
    <row r="69" spans="1:27" ht="12.75" customHeight="1" x14ac:dyDescent="0.3">
      <c r="A69" s="13" t="s">
        <v>69</v>
      </c>
      <c r="B69" s="38">
        <f t="shared" si="9"/>
        <v>0.17006425696117081</v>
      </c>
      <c r="C69" s="38">
        <f t="shared" si="8"/>
        <v>0.17241321935899837</v>
      </c>
      <c r="D69" s="38">
        <f t="shared" si="8"/>
        <v>0.17518396788924115</v>
      </c>
      <c r="E69" s="38">
        <f t="shared" si="8"/>
        <v>0.17885010693299558</v>
      </c>
      <c r="F69" s="38">
        <f t="shared" si="8"/>
        <v>0.18238985879012776</v>
      </c>
      <c r="G69" s="38">
        <f t="shared" si="8"/>
        <v>0.18539710464841269</v>
      </c>
      <c r="H69" s="38">
        <f t="shared" si="8"/>
        <v>0.18703564657908164</v>
      </c>
      <c r="I69" s="38">
        <f t="shared" si="8"/>
        <v>0.18811700486137611</v>
      </c>
      <c r="J69" s="38">
        <f t="shared" si="8"/>
        <v>0.18906174180999266</v>
      </c>
      <c r="K69" s="38">
        <f t="shared" si="8"/>
        <v>0.18990838244625918</v>
      </c>
      <c r="L69" s="39">
        <f t="shared" si="8"/>
        <v>0.19082896073998798</v>
      </c>
      <c r="M69" s="38">
        <f t="shared" si="8"/>
        <v>0.19146314649718521</v>
      </c>
      <c r="N69" s="38">
        <f t="shared" si="8"/>
        <v>0.19131206998149208</v>
      </c>
      <c r="O69" s="38">
        <f t="shared" si="8"/>
        <v>0.19069244212352793</v>
      </c>
      <c r="P69" s="38">
        <f t="shared" si="8"/>
        <v>0.18942445863893481</v>
      </c>
      <c r="Q69" s="38">
        <f t="shared" si="8"/>
        <v>0.18789740094586621</v>
      </c>
      <c r="R69" s="38">
        <f t="shared" si="8"/>
        <v>0.18660344791731653</v>
      </c>
      <c r="S69" s="38">
        <f t="shared" si="8"/>
        <v>0.18535169990716804</v>
      </c>
      <c r="T69" s="38">
        <f t="shared" si="8"/>
        <v>0.18268152932597145</v>
      </c>
      <c r="U69" s="38">
        <f t="shared" si="8"/>
        <v>0.18063638677163252</v>
      </c>
      <c r="V69" s="38">
        <f t="shared" si="8"/>
        <v>0.17986558117969431</v>
      </c>
      <c r="W69" s="38">
        <f t="shared" si="8"/>
        <v>0.17948331953400071</v>
      </c>
      <c r="X69" s="38">
        <f t="shared" si="8"/>
        <v>0.17920357687090779</v>
      </c>
      <c r="Y69" s="38">
        <f t="shared" si="8"/>
        <v>0.1792101325666291</v>
      </c>
      <c r="Z69" s="38">
        <f t="shared" si="8"/>
        <v>0.17891459597358239</v>
      </c>
      <c r="AA69" s="39">
        <f t="shared" si="8"/>
        <v>0.1784688030381959</v>
      </c>
    </row>
    <row r="70" spans="1:27" ht="12.75" customHeight="1" x14ac:dyDescent="0.3">
      <c r="A70" s="13" t="s">
        <v>70</v>
      </c>
      <c r="B70" s="38">
        <f t="shared" si="9"/>
        <v>0.20663071832781885</v>
      </c>
      <c r="C70" s="38">
        <f t="shared" si="8"/>
        <v>0.20312389509369605</v>
      </c>
      <c r="D70" s="38">
        <f t="shared" si="8"/>
        <v>0.19947894809009961</v>
      </c>
      <c r="E70" s="38">
        <f t="shared" si="8"/>
        <v>0.19624177238844709</v>
      </c>
      <c r="F70" s="38">
        <f t="shared" si="8"/>
        <v>0.19212761188454164</v>
      </c>
      <c r="G70" s="38">
        <f t="shared" si="8"/>
        <v>0.18723937478994387</v>
      </c>
      <c r="H70" s="38">
        <f t="shared" si="8"/>
        <v>0.18399492244701549</v>
      </c>
      <c r="I70" s="38">
        <f t="shared" si="8"/>
        <v>0.18067146720645086</v>
      </c>
      <c r="J70" s="38">
        <f t="shared" si="8"/>
        <v>0.17805049001107345</v>
      </c>
      <c r="K70" s="38">
        <f t="shared" si="8"/>
        <v>0.17635445914952033</v>
      </c>
      <c r="L70" s="39">
        <f t="shared" si="8"/>
        <v>0.1749548914283344</v>
      </c>
      <c r="M70" s="38">
        <f t="shared" si="8"/>
        <v>0.17308514036565179</v>
      </c>
      <c r="N70" s="38">
        <f t="shared" si="8"/>
        <v>0.17231863489613158</v>
      </c>
      <c r="O70" s="38">
        <f t="shared" si="8"/>
        <v>0.1717095404336221</v>
      </c>
      <c r="P70" s="38">
        <f t="shared" si="8"/>
        <v>0.17190238472975555</v>
      </c>
      <c r="Q70" s="38">
        <f t="shared" si="8"/>
        <v>0.17335616267568757</v>
      </c>
      <c r="R70" s="38">
        <f t="shared" si="8"/>
        <v>0.17577307796285899</v>
      </c>
      <c r="S70" s="38">
        <f t="shared" si="8"/>
        <v>0.1787868569929939</v>
      </c>
      <c r="T70" s="38">
        <f t="shared" si="8"/>
        <v>0.18250234399416607</v>
      </c>
      <c r="U70" s="38">
        <f t="shared" si="8"/>
        <v>0.18626849731118872</v>
      </c>
      <c r="V70" s="38">
        <f t="shared" si="8"/>
        <v>0.18953137204940665</v>
      </c>
      <c r="W70" s="38">
        <f t="shared" si="8"/>
        <v>0.19150546537203836</v>
      </c>
      <c r="X70" s="38">
        <f t="shared" si="8"/>
        <v>0.1929559421940151</v>
      </c>
      <c r="Y70" s="38">
        <f t="shared" si="8"/>
        <v>0.19423546817436935</v>
      </c>
      <c r="Z70" s="38">
        <f t="shared" si="8"/>
        <v>0.19538783011505248</v>
      </c>
      <c r="AA70" s="39">
        <f t="shared" si="8"/>
        <v>0.19665092675057555</v>
      </c>
    </row>
    <row r="71" spans="1:27" ht="12.75" customHeight="1" x14ac:dyDescent="0.3">
      <c r="A71" s="13" t="s">
        <v>71</v>
      </c>
      <c r="B71" s="38">
        <f t="shared" si="9"/>
        <v>0.17828598098127296</v>
      </c>
      <c r="C71" s="38">
        <f t="shared" si="8"/>
        <v>0.17999209667020236</v>
      </c>
      <c r="D71" s="38">
        <f t="shared" si="8"/>
        <v>0.18237232358403935</v>
      </c>
      <c r="E71" s="38">
        <f t="shared" si="8"/>
        <v>0.18409501463840036</v>
      </c>
      <c r="F71" s="38">
        <f t="shared" si="8"/>
        <v>0.18369320681725732</v>
      </c>
      <c r="G71" s="38">
        <f t="shared" si="8"/>
        <v>0.18500292522623824</v>
      </c>
      <c r="H71" s="38">
        <f t="shared" si="8"/>
        <v>0.18692364173383499</v>
      </c>
      <c r="I71" s="38">
        <f t="shared" si="8"/>
        <v>0.18898807054802474</v>
      </c>
      <c r="J71" s="38">
        <f t="shared" si="8"/>
        <v>0.19117689752277939</v>
      </c>
      <c r="K71" s="38">
        <f t="shared" si="8"/>
        <v>0.19317658671732107</v>
      </c>
      <c r="L71" s="39">
        <f t="shared" si="8"/>
        <v>0.19393574880228964</v>
      </c>
      <c r="M71" s="38">
        <f t="shared" si="8"/>
        <v>0.19547477898684501</v>
      </c>
      <c r="N71" s="38">
        <f t="shared" si="8"/>
        <v>0.19625028010855763</v>
      </c>
      <c r="O71" s="38">
        <f t="shared" si="8"/>
        <v>0.19693982175250413</v>
      </c>
      <c r="P71" s="38">
        <f t="shared" si="8"/>
        <v>0.19627297721590484</v>
      </c>
      <c r="Q71" s="38">
        <f t="shared" si="8"/>
        <v>0.19456750309609103</v>
      </c>
      <c r="R71" s="38">
        <f t="shared" si="8"/>
        <v>0.19206438330525921</v>
      </c>
      <c r="S71" s="38">
        <f t="shared" si="8"/>
        <v>0.18918986424887291</v>
      </c>
      <c r="T71" s="38">
        <f t="shared" si="8"/>
        <v>0.18660693822273153</v>
      </c>
      <c r="U71" s="38">
        <f t="shared" si="8"/>
        <v>0.1832605330896924</v>
      </c>
      <c r="V71" s="38">
        <f t="shared" si="8"/>
        <v>0.1793476217726743</v>
      </c>
      <c r="W71" s="38">
        <f t="shared" si="8"/>
        <v>0.17685726472137894</v>
      </c>
      <c r="X71" s="38">
        <f t="shared" si="8"/>
        <v>0.17443525294304804</v>
      </c>
      <c r="Y71" s="38">
        <f t="shared" si="8"/>
        <v>0.17259227903116972</v>
      </c>
      <c r="Z71" s="38">
        <f t="shared" si="8"/>
        <v>0.17157590862935643</v>
      </c>
      <c r="AA71" s="39">
        <f t="shared" si="8"/>
        <v>0.17081869969248348</v>
      </c>
    </row>
    <row r="72" spans="1:27" ht="12.75" customHeight="1" x14ac:dyDescent="0.3">
      <c r="A72" s="13" t="s">
        <v>72</v>
      </c>
      <c r="B72" s="38">
        <f t="shared" si="9"/>
        <v>8.416745147390968E-2</v>
      </c>
      <c r="C72" s="38">
        <f t="shared" si="8"/>
        <v>8.645826833884486E-2</v>
      </c>
      <c r="D72" s="38">
        <f t="shared" si="8"/>
        <v>8.808852065301849E-2</v>
      </c>
      <c r="E72" s="38">
        <f t="shared" si="8"/>
        <v>9.0338655758808992E-2</v>
      </c>
      <c r="F72" s="38">
        <f t="shared" si="8"/>
        <v>9.5410056533758378E-2</v>
      </c>
      <c r="G72" s="38">
        <f t="shared" si="8"/>
        <v>9.9287572560133111E-2</v>
      </c>
      <c r="H72" s="38">
        <f t="shared" si="8"/>
        <v>0.10214012220973115</v>
      </c>
      <c r="I72" s="38">
        <f t="shared" si="8"/>
        <v>0.1046647641485955</v>
      </c>
      <c r="J72" s="38">
        <f t="shared" si="8"/>
        <v>0.10668679520730599</v>
      </c>
      <c r="K72" s="38">
        <f t="shared" si="8"/>
        <v>0.10837746929837296</v>
      </c>
      <c r="L72" s="39">
        <f t="shared" si="8"/>
        <v>0.11072858120579879</v>
      </c>
      <c r="M72" s="38">
        <f t="shared" si="8"/>
        <v>0.11251239374566997</v>
      </c>
      <c r="N72" s="38">
        <f t="shared" si="8"/>
        <v>0.11416809833262788</v>
      </c>
      <c r="O72" s="38">
        <f t="shared" si="8"/>
        <v>0.11586917447416159</v>
      </c>
      <c r="P72" s="38">
        <f t="shared" si="8"/>
        <v>0.11823558239403277</v>
      </c>
      <c r="Q72" s="38">
        <f t="shared" si="8"/>
        <v>0.12095118565741025</v>
      </c>
      <c r="R72" s="38">
        <f t="shared" si="8"/>
        <v>0.12339301682367376</v>
      </c>
      <c r="S72" s="38">
        <f t="shared" si="8"/>
        <v>0.12588096695099055</v>
      </c>
      <c r="T72" s="38">
        <f t="shared" si="8"/>
        <v>0.12833420147932076</v>
      </c>
      <c r="U72" s="38">
        <f t="shared" si="8"/>
        <v>0.1312949265113873</v>
      </c>
      <c r="V72" s="38">
        <f t="shared" si="8"/>
        <v>0.13458172689337136</v>
      </c>
      <c r="W72" s="38">
        <f t="shared" si="8"/>
        <v>0.13762952555385502</v>
      </c>
      <c r="X72" s="38">
        <f t="shared" si="8"/>
        <v>0.14055042952593064</v>
      </c>
      <c r="Y72" s="38">
        <f t="shared" si="8"/>
        <v>0.14323734162625681</v>
      </c>
      <c r="Z72" s="38">
        <f t="shared" si="8"/>
        <v>0.14551496689408625</v>
      </c>
      <c r="AA72" s="39">
        <f t="shared" si="8"/>
        <v>0.14720042346535819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0.99999999999999989</v>
      </c>
      <c r="F74" s="38">
        <f t="shared" si="10"/>
        <v>0.99999999999999989</v>
      </c>
      <c r="G74" s="38">
        <f t="shared" si="10"/>
        <v>0.99999999999999989</v>
      </c>
      <c r="H74" s="38">
        <f t="shared" si="10"/>
        <v>1.0000000000000002</v>
      </c>
      <c r="I74" s="38">
        <f t="shared" si="10"/>
        <v>0.99999999999999989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1.0000000000000002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40089</v>
      </c>
      <c r="C83" s="76">
        <v>39951</v>
      </c>
      <c r="D83" s="76">
        <v>39813</v>
      </c>
      <c r="E83" s="76">
        <v>39549</v>
      </c>
      <c r="F83" s="76">
        <v>39436</v>
      </c>
      <c r="G83" s="76">
        <v>39186</v>
      </c>
      <c r="H83" s="76">
        <v>38824</v>
      </c>
      <c r="I83" s="76">
        <v>38328</v>
      </c>
      <c r="J83" s="76">
        <v>37981</v>
      </c>
      <c r="K83" s="76">
        <v>37487</v>
      </c>
      <c r="L83" s="63">
        <v>36957</v>
      </c>
      <c r="M83" s="76">
        <v>36488</v>
      </c>
      <c r="N83" s="76">
        <v>36025</v>
      </c>
      <c r="O83" s="76">
        <v>35534</v>
      </c>
      <c r="P83" s="76">
        <v>35147</v>
      </c>
      <c r="Q83" s="76">
        <v>34834</v>
      </c>
      <c r="R83" s="76">
        <v>34618</v>
      </c>
      <c r="S83" s="76">
        <v>34457</v>
      </c>
      <c r="T83" s="76">
        <v>34284</v>
      </c>
      <c r="U83" s="76">
        <v>34113</v>
      </c>
      <c r="V83" s="76">
        <v>33967</v>
      </c>
      <c r="W83" s="76">
        <v>33847</v>
      </c>
      <c r="X83" s="76">
        <v>33732</v>
      </c>
      <c r="Y83" s="76">
        <v>33621</v>
      </c>
      <c r="Z83" s="76">
        <v>33517</v>
      </c>
      <c r="AA83" s="63">
        <v>33435</v>
      </c>
    </row>
    <row r="84" spans="1:27" ht="12.75" customHeight="1" x14ac:dyDescent="0.3">
      <c r="A84" s="32" t="s">
        <v>77</v>
      </c>
      <c r="B84" s="76">
        <v>152187</v>
      </c>
      <c r="C84" s="76">
        <v>153144.53346000001</v>
      </c>
      <c r="D84" s="76">
        <v>154313.94560000001</v>
      </c>
      <c r="E84" s="76">
        <v>154350</v>
      </c>
      <c r="F84" s="76">
        <v>153936</v>
      </c>
      <c r="G84" s="76">
        <v>153428</v>
      </c>
      <c r="H84" s="76">
        <v>152907</v>
      </c>
      <c r="I84" s="76">
        <v>152579</v>
      </c>
      <c r="J84" s="76">
        <v>152584.62693500001</v>
      </c>
      <c r="K84" s="76">
        <v>153820.860055</v>
      </c>
      <c r="L84" s="63">
        <v>154622</v>
      </c>
      <c r="M84" s="76">
        <v>154117</v>
      </c>
      <c r="N84" s="76">
        <v>153494</v>
      </c>
      <c r="O84" s="76">
        <v>152972</v>
      </c>
      <c r="P84" s="76">
        <v>152334</v>
      </c>
      <c r="Q84" s="76">
        <v>151662</v>
      </c>
      <c r="R84" s="76">
        <v>150998</v>
      </c>
      <c r="S84" s="76">
        <v>150415</v>
      </c>
      <c r="T84" s="76">
        <v>149748</v>
      </c>
      <c r="U84" s="76">
        <v>149241</v>
      </c>
      <c r="V84" s="76">
        <v>148728</v>
      </c>
      <c r="W84" s="76">
        <v>148365</v>
      </c>
      <c r="X84" s="76">
        <v>148144</v>
      </c>
      <c r="Y84" s="76">
        <v>148147</v>
      </c>
      <c r="Z84" s="76">
        <v>148204</v>
      </c>
      <c r="AA84" s="63">
        <v>148192</v>
      </c>
    </row>
    <row r="85" spans="1:27" ht="12.75" customHeight="1" x14ac:dyDescent="0.3">
      <c r="A85" s="13" t="s">
        <v>78</v>
      </c>
      <c r="B85" s="76">
        <v>47698</v>
      </c>
      <c r="C85" s="76">
        <v>47309.466540000001</v>
      </c>
      <c r="D85" s="76">
        <v>46540.054400000001</v>
      </c>
      <c r="E85" s="76">
        <v>46906</v>
      </c>
      <c r="F85" s="76">
        <v>47546</v>
      </c>
      <c r="G85" s="76">
        <v>48393</v>
      </c>
      <c r="H85" s="76">
        <v>49330</v>
      </c>
      <c r="I85" s="76">
        <v>50177</v>
      </c>
      <c r="J85" s="76">
        <v>50551.373065</v>
      </c>
      <c r="K85" s="76">
        <v>49803.139945000003</v>
      </c>
      <c r="L85" s="63">
        <v>49506</v>
      </c>
      <c r="M85" s="76">
        <v>50444</v>
      </c>
      <c r="N85" s="76">
        <v>51459</v>
      </c>
      <c r="O85" s="76">
        <v>52395</v>
      </c>
      <c r="P85" s="76">
        <v>53301</v>
      </c>
      <c r="Q85" s="76">
        <v>54130</v>
      </c>
      <c r="R85" s="76">
        <v>54819</v>
      </c>
      <c r="S85" s="76">
        <v>55347</v>
      </c>
      <c r="T85" s="76">
        <v>55943</v>
      </c>
      <c r="U85" s="76">
        <v>56343</v>
      </c>
      <c r="V85" s="76">
        <v>56706</v>
      </c>
      <c r="W85" s="76">
        <v>56930</v>
      </c>
      <c r="X85" s="76">
        <v>56992</v>
      </c>
      <c r="Y85" s="76">
        <v>56829</v>
      </c>
      <c r="Z85" s="76">
        <v>56605</v>
      </c>
      <c r="AA85" s="63">
        <v>56409</v>
      </c>
    </row>
    <row r="86" spans="1:27" ht="12.75" customHeight="1" x14ac:dyDescent="0.3">
      <c r="A86" s="13" t="s">
        <v>91</v>
      </c>
      <c r="B86" s="76">
        <v>152187</v>
      </c>
      <c r="C86" s="76">
        <v>152004</v>
      </c>
      <c r="D86" s="76">
        <v>151718</v>
      </c>
      <c r="E86" s="76">
        <v>151467</v>
      </c>
      <c r="F86" s="76">
        <v>150839</v>
      </c>
      <c r="G86" s="76">
        <v>150205</v>
      </c>
      <c r="H86" s="76">
        <v>149733</v>
      </c>
      <c r="I86" s="76">
        <v>149363</v>
      </c>
      <c r="J86" s="76">
        <v>148872</v>
      </c>
      <c r="K86" s="76">
        <v>148355</v>
      </c>
      <c r="L86" s="63">
        <v>147745</v>
      </c>
      <c r="M86" s="76">
        <v>147185</v>
      </c>
      <c r="N86" s="76">
        <v>146636</v>
      </c>
      <c r="O86" s="76">
        <v>146172</v>
      </c>
      <c r="P86" s="76">
        <v>145680</v>
      </c>
      <c r="Q86" s="76">
        <v>145231</v>
      </c>
      <c r="R86" s="76">
        <v>144604</v>
      </c>
      <c r="S86" s="76">
        <v>144105</v>
      </c>
      <c r="T86" s="76">
        <v>143616</v>
      </c>
      <c r="U86" s="76">
        <v>143270</v>
      </c>
      <c r="V86" s="76">
        <v>143051</v>
      </c>
      <c r="W86" s="76">
        <v>143052</v>
      </c>
      <c r="X86" s="76">
        <v>143106</v>
      </c>
      <c r="Y86" s="76">
        <v>143110</v>
      </c>
      <c r="Z86" s="76">
        <v>143153</v>
      </c>
      <c r="AA86" s="63">
        <v>143231</v>
      </c>
    </row>
    <row r="87" spans="1:27" ht="12.75" customHeight="1" x14ac:dyDescent="0.3">
      <c r="A87" s="13" t="s">
        <v>92</v>
      </c>
      <c r="B87" s="76">
        <v>47698</v>
      </c>
      <c r="C87" s="76">
        <v>48450</v>
      </c>
      <c r="D87" s="76">
        <v>49136</v>
      </c>
      <c r="E87" s="76">
        <v>49789</v>
      </c>
      <c r="F87" s="76">
        <v>50643</v>
      </c>
      <c r="G87" s="76">
        <v>51616</v>
      </c>
      <c r="H87" s="76">
        <v>52504</v>
      </c>
      <c r="I87" s="76">
        <v>53393</v>
      </c>
      <c r="J87" s="76">
        <v>54264</v>
      </c>
      <c r="K87" s="76">
        <v>55269</v>
      </c>
      <c r="L87" s="63">
        <v>56383</v>
      </c>
      <c r="M87" s="76">
        <v>57376</v>
      </c>
      <c r="N87" s="76">
        <v>58317</v>
      </c>
      <c r="O87" s="76">
        <v>59195</v>
      </c>
      <c r="P87" s="76">
        <v>59955</v>
      </c>
      <c r="Q87" s="76">
        <v>60561</v>
      </c>
      <c r="R87" s="76">
        <v>61213</v>
      </c>
      <c r="S87" s="76">
        <v>61657</v>
      </c>
      <c r="T87" s="76">
        <v>62075</v>
      </c>
      <c r="U87" s="76">
        <v>62314</v>
      </c>
      <c r="V87" s="76">
        <v>62383</v>
      </c>
      <c r="W87" s="76">
        <v>62243</v>
      </c>
      <c r="X87" s="76">
        <v>62030</v>
      </c>
      <c r="Y87" s="76">
        <v>61866</v>
      </c>
      <c r="Z87" s="76">
        <v>61656</v>
      </c>
      <c r="AA87" s="63">
        <v>61370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0.16705559768974973</v>
      </c>
      <c r="C90" s="38">
        <f t="shared" ref="C90:AA94" si="11">C83/SUM(C$83:C$85)</f>
        <v>0.16618206776065389</v>
      </c>
      <c r="D90" s="38">
        <f t="shared" si="11"/>
        <v>0.16542774871502949</v>
      </c>
      <c r="E90" s="38">
        <f t="shared" si="11"/>
        <v>0.16423662299370861</v>
      </c>
      <c r="F90" s="38">
        <f t="shared" si="11"/>
        <v>0.16369055031172433</v>
      </c>
      <c r="G90" s="38">
        <f t="shared" si="11"/>
        <v>0.16259278776135133</v>
      </c>
      <c r="H90" s="38">
        <f t="shared" si="11"/>
        <v>0.16105467080946317</v>
      </c>
      <c r="I90" s="38">
        <f t="shared" si="11"/>
        <v>0.15898193160889981</v>
      </c>
      <c r="J90" s="38">
        <f t="shared" si="11"/>
        <v>0.15752103750461394</v>
      </c>
      <c r="K90" s="38">
        <f t="shared" si="11"/>
        <v>0.15547610851433571</v>
      </c>
      <c r="L90" s="39">
        <f t="shared" si="11"/>
        <v>0.15329448119957692</v>
      </c>
      <c r="M90" s="38">
        <f t="shared" si="11"/>
        <v>0.15137171280528025</v>
      </c>
      <c r="N90" s="38">
        <f t="shared" si="11"/>
        <v>0.14949497464498834</v>
      </c>
      <c r="O90" s="38">
        <f t="shared" si="11"/>
        <v>0.14750457656879798</v>
      </c>
      <c r="P90" s="38">
        <f t="shared" si="11"/>
        <v>0.1459702137202947</v>
      </c>
      <c r="Q90" s="38">
        <f t="shared" si="11"/>
        <v>0.14476407370774563</v>
      </c>
      <c r="R90" s="38">
        <f t="shared" si="11"/>
        <v>0.14398070164493523</v>
      </c>
      <c r="S90" s="38">
        <f t="shared" si="11"/>
        <v>0.14343994438408286</v>
      </c>
      <c r="T90" s="38">
        <f t="shared" si="11"/>
        <v>0.1428648817585165</v>
      </c>
      <c r="U90" s="38">
        <f t="shared" si="11"/>
        <v>0.14231717543398539</v>
      </c>
      <c r="V90" s="38">
        <f t="shared" si="11"/>
        <v>0.14188328369555683</v>
      </c>
      <c r="W90" s="38">
        <f t="shared" si="11"/>
        <v>0.1415351548452384</v>
      </c>
      <c r="X90" s="38">
        <f t="shared" si="11"/>
        <v>0.14121606912604451</v>
      </c>
      <c r="Y90" s="38">
        <f t="shared" si="11"/>
        <v>0.14091124364514224</v>
      </c>
      <c r="Z90" s="38">
        <f t="shared" si="11"/>
        <v>0.14063509646450659</v>
      </c>
      <c r="AA90" s="39">
        <f t="shared" si="11"/>
        <v>0.14046194693239678</v>
      </c>
    </row>
    <row r="91" spans="1:27" ht="12.75" customHeight="1" x14ac:dyDescent="0.3">
      <c r="A91" s="13" t="s">
        <v>77</v>
      </c>
      <c r="B91" s="38">
        <f t="shared" ref="B91:Q94" si="12">B84/SUM(B$83:B$85)</f>
        <v>0.63418120296365443</v>
      </c>
      <c r="C91" s="38">
        <f t="shared" si="12"/>
        <v>0.63702723928370875</v>
      </c>
      <c r="D91" s="38">
        <f t="shared" si="12"/>
        <v>0.64119279169973453</v>
      </c>
      <c r="E91" s="38">
        <f t="shared" si="12"/>
        <v>0.64097506281015759</v>
      </c>
      <c r="F91" s="38">
        <f t="shared" si="12"/>
        <v>0.63895599332552988</v>
      </c>
      <c r="G91" s="38">
        <f t="shared" si="12"/>
        <v>0.6366122145829789</v>
      </c>
      <c r="H91" s="38">
        <f t="shared" si="12"/>
        <v>0.634308328597326</v>
      </c>
      <c r="I91" s="38">
        <f t="shared" si="12"/>
        <v>0.63288729239601138</v>
      </c>
      <c r="J91" s="38">
        <f t="shared" si="12"/>
        <v>0.63282401048038917</v>
      </c>
      <c r="K91" s="38">
        <f t="shared" si="12"/>
        <v>0.63796699468294682</v>
      </c>
      <c r="L91" s="39">
        <f t="shared" si="12"/>
        <v>0.64135885683472638</v>
      </c>
      <c r="M91" s="38">
        <f t="shared" si="12"/>
        <v>0.639359632273936</v>
      </c>
      <c r="N91" s="38">
        <f t="shared" si="12"/>
        <v>0.63696271028890605</v>
      </c>
      <c r="O91" s="38">
        <f t="shared" si="12"/>
        <v>0.63499943960382066</v>
      </c>
      <c r="P91" s="38">
        <f t="shared" si="12"/>
        <v>0.63266357119718253</v>
      </c>
      <c r="Q91" s="38">
        <f t="shared" si="12"/>
        <v>0.63028101701395522</v>
      </c>
      <c r="R91" s="38">
        <f t="shared" si="11"/>
        <v>0.62802004699814917</v>
      </c>
      <c r="S91" s="38">
        <f t="shared" si="11"/>
        <v>0.6261577976762871</v>
      </c>
      <c r="T91" s="38">
        <f t="shared" si="11"/>
        <v>0.62401500156266276</v>
      </c>
      <c r="U91" s="38">
        <f t="shared" si="11"/>
        <v>0.62262356224733728</v>
      </c>
      <c r="V91" s="38">
        <f t="shared" si="11"/>
        <v>0.62125053780059403</v>
      </c>
      <c r="W91" s="38">
        <f t="shared" si="11"/>
        <v>0.6204054494818978</v>
      </c>
      <c r="X91" s="38">
        <f t="shared" si="11"/>
        <v>0.62019190515263656</v>
      </c>
      <c r="Y91" s="38">
        <f t="shared" si="11"/>
        <v>0.62090889659132342</v>
      </c>
      <c r="Z91" s="38">
        <f t="shared" si="11"/>
        <v>0.6218540990072422</v>
      </c>
      <c r="AA91" s="39">
        <f t="shared" si="11"/>
        <v>0.62256129324976051</v>
      </c>
    </row>
    <row r="92" spans="1:27" ht="12.75" customHeight="1" x14ac:dyDescent="0.3">
      <c r="A92" s="13" t="s">
        <v>78</v>
      </c>
      <c r="B92" s="38">
        <f t="shared" si="12"/>
        <v>0.19876319934659589</v>
      </c>
      <c r="C92" s="38">
        <f t="shared" si="11"/>
        <v>0.19679069295563736</v>
      </c>
      <c r="D92" s="38">
        <f t="shared" si="11"/>
        <v>0.19337945958523603</v>
      </c>
      <c r="E92" s="38">
        <f t="shared" si="11"/>
        <v>0.19478831419613379</v>
      </c>
      <c r="F92" s="38">
        <f t="shared" si="11"/>
        <v>0.19735345636274584</v>
      </c>
      <c r="G92" s="38">
        <f t="shared" si="11"/>
        <v>0.20079499765566974</v>
      </c>
      <c r="H92" s="38">
        <f t="shared" si="11"/>
        <v>0.20463700059321085</v>
      </c>
      <c r="I92" s="38">
        <f t="shared" si="11"/>
        <v>0.20813077599508886</v>
      </c>
      <c r="J92" s="38">
        <f t="shared" si="11"/>
        <v>0.20965495201499687</v>
      </c>
      <c r="K92" s="38">
        <f t="shared" si="11"/>
        <v>0.20655689680271744</v>
      </c>
      <c r="L92" s="39">
        <f t="shared" si="11"/>
        <v>0.20534666196569676</v>
      </c>
      <c r="M92" s="38">
        <f t="shared" si="11"/>
        <v>0.20926865492078375</v>
      </c>
      <c r="N92" s="38">
        <f t="shared" si="11"/>
        <v>0.21354231506610563</v>
      </c>
      <c r="O92" s="38">
        <f t="shared" si="11"/>
        <v>0.21749598382738136</v>
      </c>
      <c r="P92" s="38">
        <f t="shared" si="11"/>
        <v>0.22136621508252277</v>
      </c>
      <c r="Q92" s="38">
        <f t="shared" si="11"/>
        <v>0.22495490927829911</v>
      </c>
      <c r="R92" s="38">
        <f t="shared" si="11"/>
        <v>0.22799925135691559</v>
      </c>
      <c r="S92" s="38">
        <f t="shared" si="11"/>
        <v>0.2304022579396301</v>
      </c>
      <c r="T92" s="38">
        <f t="shared" si="11"/>
        <v>0.23312011667882071</v>
      </c>
      <c r="U92" s="38">
        <f t="shared" si="11"/>
        <v>0.23505926231867733</v>
      </c>
      <c r="V92" s="38">
        <f t="shared" si="11"/>
        <v>0.2368661785038492</v>
      </c>
      <c r="W92" s="38">
        <f t="shared" si="11"/>
        <v>0.23805939567286383</v>
      </c>
      <c r="X92" s="38">
        <f t="shared" si="11"/>
        <v>0.23859202572131888</v>
      </c>
      <c r="Y92" s="38">
        <f t="shared" si="11"/>
        <v>0.23817985976353434</v>
      </c>
      <c r="Z92" s="38">
        <f t="shared" si="11"/>
        <v>0.23751080452825121</v>
      </c>
      <c r="AA92" s="39">
        <f t="shared" si="11"/>
        <v>0.23697675981784269</v>
      </c>
    </row>
    <row r="93" spans="1:27" ht="12.75" customHeight="1" x14ac:dyDescent="0.3">
      <c r="A93" s="13" t="s">
        <v>91</v>
      </c>
      <c r="B93" s="38">
        <f t="shared" si="12"/>
        <v>0.63418120296365443</v>
      </c>
      <c r="C93" s="38">
        <f t="shared" si="11"/>
        <v>0.63228302239970047</v>
      </c>
      <c r="D93" s="38">
        <f t="shared" si="11"/>
        <v>0.63040632907710659</v>
      </c>
      <c r="E93" s="38">
        <f t="shared" si="11"/>
        <v>0.62900272004318847</v>
      </c>
      <c r="F93" s="38">
        <f t="shared" si="11"/>
        <v>0.62610099701973287</v>
      </c>
      <c r="G93" s="38">
        <f t="shared" si="11"/>
        <v>0.62323915902857596</v>
      </c>
      <c r="H93" s="38">
        <f t="shared" si="11"/>
        <v>0.62114153678944328</v>
      </c>
      <c r="I93" s="38">
        <f t="shared" si="11"/>
        <v>0.61954754359476361</v>
      </c>
      <c r="J93" s="38">
        <f t="shared" si="11"/>
        <v>0.61742639465487714</v>
      </c>
      <c r="K93" s="38">
        <f t="shared" si="11"/>
        <v>0.61529751857028503</v>
      </c>
      <c r="L93" s="39">
        <f t="shared" si="11"/>
        <v>0.61283364788352657</v>
      </c>
      <c r="M93" s="38">
        <f t="shared" si="11"/>
        <v>0.61060199378549584</v>
      </c>
      <c r="N93" s="38">
        <f t="shared" si="11"/>
        <v>0.60850368083393502</v>
      </c>
      <c r="O93" s="38">
        <f t="shared" si="11"/>
        <v>0.60677207649615406</v>
      </c>
      <c r="P93" s="38">
        <f t="shared" si="11"/>
        <v>0.60502861509581285</v>
      </c>
      <c r="Q93" s="38">
        <f t="shared" si="11"/>
        <v>0.60355489431732234</v>
      </c>
      <c r="R93" s="38">
        <f t="shared" si="11"/>
        <v>0.60142658098862478</v>
      </c>
      <c r="S93" s="38">
        <f t="shared" si="11"/>
        <v>0.59989010028349132</v>
      </c>
      <c r="T93" s="38">
        <f t="shared" si="11"/>
        <v>0.59846233982706531</v>
      </c>
      <c r="U93" s="38">
        <f t="shared" si="11"/>
        <v>0.59771294592756685</v>
      </c>
      <c r="V93" s="38">
        <f t="shared" si="11"/>
        <v>0.5975371865614596</v>
      </c>
      <c r="W93" s="38">
        <f t="shared" si="11"/>
        <v>0.59818852397320421</v>
      </c>
      <c r="X93" s="38">
        <f t="shared" si="11"/>
        <v>0.59910075857795941</v>
      </c>
      <c r="Y93" s="38">
        <f t="shared" si="11"/>
        <v>0.59979798572488341</v>
      </c>
      <c r="Z93" s="38">
        <f t="shared" si="11"/>
        <v>0.6006604399016473</v>
      </c>
      <c r="AA93" s="39">
        <f t="shared" si="11"/>
        <v>0.60171990791308883</v>
      </c>
    </row>
    <row r="94" spans="1:27" ht="12.75" customHeight="1" x14ac:dyDescent="0.3">
      <c r="A94" s="13" t="s">
        <v>92</v>
      </c>
      <c r="B94" s="38">
        <f t="shared" si="12"/>
        <v>0.19876319934659589</v>
      </c>
      <c r="C94" s="38">
        <f t="shared" si="11"/>
        <v>0.20153490983964559</v>
      </c>
      <c r="D94" s="38">
        <f t="shared" si="11"/>
        <v>0.20416592220786398</v>
      </c>
      <c r="E94" s="38">
        <f t="shared" si="11"/>
        <v>0.20676065696310292</v>
      </c>
      <c r="F94" s="38">
        <f t="shared" si="11"/>
        <v>0.21020845266854282</v>
      </c>
      <c r="G94" s="38">
        <f t="shared" si="11"/>
        <v>0.21416805321007273</v>
      </c>
      <c r="H94" s="38">
        <f t="shared" si="11"/>
        <v>0.21780379240109349</v>
      </c>
      <c r="I94" s="38">
        <f t="shared" si="11"/>
        <v>0.22147052479633655</v>
      </c>
      <c r="J94" s="38">
        <f t="shared" si="11"/>
        <v>0.22505256784050898</v>
      </c>
      <c r="K94" s="38">
        <f t="shared" si="11"/>
        <v>0.22922637291537923</v>
      </c>
      <c r="L94" s="39">
        <f t="shared" si="11"/>
        <v>0.23387187091689654</v>
      </c>
      <c r="M94" s="38">
        <f t="shared" si="11"/>
        <v>0.23802629340922385</v>
      </c>
      <c r="N94" s="38">
        <f t="shared" si="11"/>
        <v>0.24200134452107661</v>
      </c>
      <c r="O94" s="38">
        <f t="shared" si="11"/>
        <v>0.24572334693504802</v>
      </c>
      <c r="P94" s="38">
        <f t="shared" si="11"/>
        <v>0.24900117118389248</v>
      </c>
      <c r="Q94" s="38">
        <f t="shared" si="11"/>
        <v>0.25168103197493208</v>
      </c>
      <c r="R94" s="38">
        <f t="shared" si="11"/>
        <v>0.25459271736644001</v>
      </c>
      <c r="S94" s="38">
        <f t="shared" si="11"/>
        <v>0.25666995533242581</v>
      </c>
      <c r="T94" s="38">
        <f t="shared" si="11"/>
        <v>0.25867277841441816</v>
      </c>
      <c r="U94" s="38">
        <f t="shared" si="11"/>
        <v>0.25996987863844773</v>
      </c>
      <c r="V94" s="38">
        <f t="shared" si="11"/>
        <v>0.26057952974298354</v>
      </c>
      <c r="W94" s="38">
        <f t="shared" si="11"/>
        <v>0.26027632118155741</v>
      </c>
      <c r="X94" s="38">
        <f t="shared" si="11"/>
        <v>0.25968317229599613</v>
      </c>
      <c r="Y94" s="38">
        <f t="shared" si="11"/>
        <v>0.25929077062997441</v>
      </c>
      <c r="Z94" s="38">
        <f t="shared" si="11"/>
        <v>0.25870446363384608</v>
      </c>
      <c r="AA94" s="39">
        <f t="shared" si="11"/>
        <v>0.25781814515451446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263.41934593624944</v>
      </c>
      <c r="C97" s="76">
        <f t="shared" ref="C97:AA97" si="13">C83/(C84/1000)</f>
        <v>260.87121164161465</v>
      </c>
      <c r="D97" s="76">
        <f t="shared" si="13"/>
        <v>258.00001318869784</v>
      </c>
      <c r="E97" s="76">
        <f t="shared" si="13"/>
        <v>256.22934888241014</v>
      </c>
      <c r="F97" s="76">
        <f t="shared" si="13"/>
        <v>256.18438831722273</v>
      </c>
      <c r="G97" s="76">
        <f t="shared" si="13"/>
        <v>255.40318585916521</v>
      </c>
      <c r="H97" s="76">
        <f t="shared" si="13"/>
        <v>253.9059689876853</v>
      </c>
      <c r="I97" s="76">
        <f t="shared" si="13"/>
        <v>251.20101717798647</v>
      </c>
      <c r="J97" s="76">
        <f t="shared" si="13"/>
        <v>248.91760567845174</v>
      </c>
      <c r="K97" s="76">
        <f t="shared" si="13"/>
        <v>243.70556754523537</v>
      </c>
      <c r="L97" s="63">
        <f t="shared" si="13"/>
        <v>239.01514661561743</v>
      </c>
      <c r="M97" s="76">
        <f t="shared" si="13"/>
        <v>236.75519248363258</v>
      </c>
      <c r="N97" s="76">
        <f t="shared" si="13"/>
        <v>234.69972767665186</v>
      </c>
      <c r="O97" s="76">
        <f t="shared" si="13"/>
        <v>232.2908767617603</v>
      </c>
      <c r="P97" s="76">
        <f t="shared" si="13"/>
        <v>230.72327911037587</v>
      </c>
      <c r="Q97" s="76">
        <f t="shared" si="13"/>
        <v>229.68179240679933</v>
      </c>
      <c r="R97" s="76">
        <f t="shared" si="13"/>
        <v>229.26131471940027</v>
      </c>
      <c r="S97" s="76">
        <f t="shared" si="13"/>
        <v>229.07954658777385</v>
      </c>
      <c r="T97" s="76">
        <f t="shared" si="13"/>
        <v>228.9446269733152</v>
      </c>
      <c r="U97" s="76">
        <f t="shared" si="13"/>
        <v>228.57659758377386</v>
      </c>
      <c r="V97" s="76">
        <f t="shared" si="13"/>
        <v>228.38335753859394</v>
      </c>
      <c r="W97" s="76">
        <f t="shared" si="13"/>
        <v>228.13331985306507</v>
      </c>
      <c r="X97" s="76">
        <f t="shared" si="13"/>
        <v>227.69737552651475</v>
      </c>
      <c r="Y97" s="76">
        <f t="shared" si="13"/>
        <v>226.9435088121933</v>
      </c>
      <c r="Z97" s="76">
        <f t="shared" si="13"/>
        <v>226.15448975736146</v>
      </c>
      <c r="AA97" s="63">
        <f t="shared" si="13"/>
        <v>225.61946663787518</v>
      </c>
    </row>
    <row r="98" spans="1:27" ht="12.75" customHeight="1" x14ac:dyDescent="0.3">
      <c r="A98" s="13" t="s">
        <v>78</v>
      </c>
      <c r="B98" s="76">
        <f>B85/(B84/1000)</f>
        <v>313.41704613403243</v>
      </c>
      <c r="C98" s="76">
        <f t="shared" ref="C98:AA98" si="14">C85/(C84/1000)</f>
        <v>308.92037391825551</v>
      </c>
      <c r="D98" s="76">
        <f t="shared" si="14"/>
        <v>301.5933149725646</v>
      </c>
      <c r="E98" s="76">
        <f t="shared" si="14"/>
        <v>303.89374797538062</v>
      </c>
      <c r="F98" s="76">
        <f t="shared" si="14"/>
        <v>308.86862072549627</v>
      </c>
      <c r="G98" s="76">
        <f t="shared" si="14"/>
        <v>315.4117892431629</v>
      </c>
      <c r="H98" s="76">
        <f t="shared" si="14"/>
        <v>322.61439960237266</v>
      </c>
      <c r="I98" s="76">
        <f t="shared" si="14"/>
        <v>328.85914837559557</v>
      </c>
      <c r="J98" s="76">
        <f t="shared" si="14"/>
        <v>331.300564679655</v>
      </c>
      <c r="K98" s="76">
        <f t="shared" si="14"/>
        <v>323.77364115109259</v>
      </c>
      <c r="L98" s="63">
        <f t="shared" si="14"/>
        <v>320.17436069899492</v>
      </c>
      <c r="M98" s="76">
        <f t="shared" si="14"/>
        <v>327.30977114789414</v>
      </c>
      <c r="N98" s="76">
        <f t="shared" si="14"/>
        <v>335.25088928557466</v>
      </c>
      <c r="O98" s="76">
        <f t="shared" si="14"/>
        <v>342.51366263106974</v>
      </c>
      <c r="P98" s="76">
        <f t="shared" si="14"/>
        <v>349.89562408917249</v>
      </c>
      <c r="Q98" s="76">
        <f t="shared" si="14"/>
        <v>356.91208081127769</v>
      </c>
      <c r="R98" s="76">
        <f t="shared" si="14"/>
        <v>363.0445436363396</v>
      </c>
      <c r="S98" s="76">
        <f t="shared" si="14"/>
        <v>367.96197187780479</v>
      </c>
      <c r="T98" s="76">
        <f t="shared" si="14"/>
        <v>373.58094932820472</v>
      </c>
      <c r="U98" s="76">
        <f t="shared" si="14"/>
        <v>377.53030333487442</v>
      </c>
      <c r="V98" s="76">
        <f t="shared" si="14"/>
        <v>381.27319670808453</v>
      </c>
      <c r="W98" s="76">
        <f t="shared" si="14"/>
        <v>383.71583594513527</v>
      </c>
      <c r="X98" s="76">
        <f t="shared" si="14"/>
        <v>384.70677178961012</v>
      </c>
      <c r="Y98" s="76">
        <f t="shared" si="14"/>
        <v>383.59872289010241</v>
      </c>
      <c r="Z98" s="76">
        <f t="shared" si="14"/>
        <v>381.93975871096592</v>
      </c>
      <c r="AA98" s="63">
        <f t="shared" si="14"/>
        <v>380.64807816886201</v>
      </c>
    </row>
    <row r="99" spans="1:27" ht="12.75" customHeight="1" x14ac:dyDescent="0.3">
      <c r="A99" s="13" t="s">
        <v>80</v>
      </c>
      <c r="B99" s="76">
        <f>SUM(B97:B98)</f>
        <v>576.83639207028182</v>
      </c>
      <c r="C99" s="76">
        <f t="shared" ref="C99:AA99" si="15">SUM(C97:C98)</f>
        <v>569.7915855598701</v>
      </c>
      <c r="D99" s="76">
        <f t="shared" si="15"/>
        <v>559.59332816126243</v>
      </c>
      <c r="E99" s="76">
        <f t="shared" si="15"/>
        <v>560.12309685779076</v>
      </c>
      <c r="F99" s="76">
        <f t="shared" si="15"/>
        <v>565.05300904271894</v>
      </c>
      <c r="G99" s="76">
        <f t="shared" si="15"/>
        <v>570.81497510232816</v>
      </c>
      <c r="H99" s="76">
        <f t="shared" si="15"/>
        <v>576.52036859005796</v>
      </c>
      <c r="I99" s="76">
        <f t="shared" si="15"/>
        <v>580.06016555358201</v>
      </c>
      <c r="J99" s="76">
        <f t="shared" si="15"/>
        <v>580.2181703581067</v>
      </c>
      <c r="K99" s="76">
        <f t="shared" si="15"/>
        <v>567.47920869632799</v>
      </c>
      <c r="L99" s="63">
        <f t="shared" si="15"/>
        <v>559.18950731461234</v>
      </c>
      <c r="M99" s="76">
        <f t="shared" si="15"/>
        <v>564.06496363152678</v>
      </c>
      <c r="N99" s="76">
        <f t="shared" si="15"/>
        <v>569.95061696222649</v>
      </c>
      <c r="O99" s="76">
        <f t="shared" si="15"/>
        <v>574.80453939283007</v>
      </c>
      <c r="P99" s="76">
        <f t="shared" si="15"/>
        <v>580.61890319954841</v>
      </c>
      <c r="Q99" s="76">
        <f t="shared" si="15"/>
        <v>586.59387321807708</v>
      </c>
      <c r="R99" s="76">
        <f t="shared" si="15"/>
        <v>592.30585835573993</v>
      </c>
      <c r="S99" s="76">
        <f t="shared" si="15"/>
        <v>597.04151846557863</v>
      </c>
      <c r="T99" s="76">
        <f t="shared" si="15"/>
        <v>602.52557630151989</v>
      </c>
      <c r="U99" s="76">
        <f t="shared" si="15"/>
        <v>606.10690091864831</v>
      </c>
      <c r="V99" s="76">
        <f t="shared" si="15"/>
        <v>609.65655424667852</v>
      </c>
      <c r="W99" s="76">
        <f t="shared" si="15"/>
        <v>611.8491557982004</v>
      </c>
      <c r="X99" s="76">
        <f t="shared" si="15"/>
        <v>612.40414731612486</v>
      </c>
      <c r="Y99" s="76">
        <f t="shared" si="15"/>
        <v>610.54223170229568</v>
      </c>
      <c r="Z99" s="76">
        <f t="shared" si="15"/>
        <v>608.09424846832735</v>
      </c>
      <c r="AA99" s="63">
        <f t="shared" si="15"/>
        <v>606.26754480673719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2020-03-24T09:11:04Z</dcterms:modified>
</cp:coreProperties>
</file>