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chartsheets/sheet4.xml" ContentType="application/vnd.openxmlformats-officedocument.spreadsheetml.chartsheet+xml"/>
  <Override PartName="/xl/worksheets/sheet6.xml" ContentType="application/vnd.openxmlformats-officedocument.spreadsheetml.worksheet+xml"/>
  <Override PartName="/xl/chartsheets/sheet5.xml" ContentType="application/vnd.openxmlformats-officedocument.spreadsheetml.chartsheet+xml"/>
  <Override PartName="/xl/worksheets/sheet7.xml" ContentType="application/vnd.openxmlformats-officedocument.spreadsheetml.work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8.xml" ContentType="application/vnd.openxmlformats-officedocument.spreadsheetml.worksheet+xml"/>
  <Override PartName="/xl/chartsheets/sheet8.xml" ContentType="application/vnd.openxmlformats-officedocument.spreadsheetml.chartsheet+xml"/>
  <Override PartName="/xl/worksheets/sheet9.xml" ContentType="application/vnd.openxmlformats-officedocument.spreadsheetml.worksheet+xml"/>
  <Override PartName="/xl/chartsheets/sheet9.xml" ContentType="application/vnd.openxmlformats-officedocument.spreadsheetml.chartsheet+xml"/>
  <Override PartName="/xl/chartsheets/sheet10.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0.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P:\Web Team\Current work\Publications\1. To process\RGAR\"/>
    </mc:Choice>
  </mc:AlternateContent>
  <bookViews>
    <workbookView xWindow="0" yWindow="0" windowWidth="28800" windowHeight="12300" tabRatio="821"/>
  </bookViews>
  <sheets>
    <sheet name="Contents" sheetId="21" r:id="rId1"/>
    <sheet name="Data 4.1" sheetId="4" r:id="rId2"/>
    <sheet name="Figure 4.1" sheetId="5" r:id="rId3"/>
    <sheet name="Data 4.2" sheetId="6" r:id="rId4"/>
    <sheet name="Figure 4.2" sheetId="7" r:id="rId5"/>
    <sheet name="Data 4.3a" sheetId="8" r:id="rId6"/>
    <sheet name="Figure 4.3a" sheetId="22" r:id="rId7"/>
    <sheet name="Data 4.3b" sheetId="9" r:id="rId8"/>
    <sheet name="Figure 4.3b" sheetId="18" r:id="rId9"/>
    <sheet name="Data 4.4" sheetId="12" r:id="rId10"/>
    <sheet name="Figure 4.4" sheetId="23" r:id="rId11"/>
    <sheet name="Data 4.5" sheetId="1" r:id="rId12"/>
    <sheet name="Figure 4.5a" sheetId="2" r:id="rId13"/>
    <sheet name="Figure 4.5b" sheetId="3" r:id="rId14"/>
    <sheet name="Data 4.6" sheetId="19" r:id="rId15"/>
    <sheet name="Figure 4.6" sheetId="20" r:id="rId16"/>
    <sheet name="Data 4.7" sheetId="14" r:id="rId17"/>
    <sheet name="Figure 4.7a" sheetId="15" r:id="rId18"/>
    <sheet name="Figure 4.7b" sheetId="16" r:id="rId19"/>
  </sheets>
  <externalReferences>
    <externalReference r:id="rId20"/>
    <externalReference r:id="rId21"/>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 i="14" l="1"/>
  <c r="J4" i="14"/>
  <c r="E4" i="14"/>
  <c r="B4" i="14"/>
  <c r="S13" i="1" l="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12" i="1"/>
  <c r="A53" i="1" l="1"/>
  <c r="E37" i="4" l="1"/>
  <c r="B43" i="14" l="1"/>
  <c r="C43" i="14"/>
  <c r="D43" i="14"/>
  <c r="E43" i="14"/>
  <c r="B44" i="14"/>
  <c r="C44" i="14"/>
  <c r="D44" i="14"/>
  <c r="E44" i="14"/>
  <c r="B45" i="14"/>
  <c r="C45" i="14"/>
  <c r="D45" i="14"/>
  <c r="E45" i="14"/>
  <c r="B46" i="14"/>
  <c r="C46" i="14"/>
  <c r="D46" i="14"/>
  <c r="E46" i="14"/>
  <c r="B47" i="14"/>
  <c r="C47" i="14"/>
  <c r="D47" i="14"/>
  <c r="E47" i="14"/>
  <c r="B48" i="14"/>
  <c r="C48" i="14"/>
  <c r="D48" i="14"/>
  <c r="E48" i="14"/>
  <c r="B49" i="14"/>
  <c r="C49" i="14"/>
  <c r="D49" i="14"/>
  <c r="E49" i="14"/>
  <c r="B50" i="14"/>
  <c r="C50" i="14"/>
  <c r="D50" i="14"/>
  <c r="E50" i="14"/>
  <c r="B51" i="14"/>
  <c r="C51" i="14"/>
  <c r="D51" i="14"/>
  <c r="E51" i="14"/>
  <c r="E42" i="14"/>
  <c r="D42" i="14"/>
  <c r="C42" i="14"/>
  <c r="B42" i="14"/>
  <c r="B32" i="14"/>
  <c r="C32" i="14"/>
  <c r="D32" i="14"/>
  <c r="E32" i="14"/>
  <c r="B33" i="14"/>
  <c r="C33" i="14"/>
  <c r="D33" i="14"/>
  <c r="E33" i="14"/>
  <c r="B34" i="14"/>
  <c r="C34" i="14"/>
  <c r="D34" i="14"/>
  <c r="E34" i="14"/>
  <c r="B35" i="14"/>
  <c r="C35" i="14"/>
  <c r="D35" i="14"/>
  <c r="E35" i="14"/>
  <c r="B36" i="14"/>
  <c r="C36" i="14"/>
  <c r="D36" i="14"/>
  <c r="E36" i="14"/>
  <c r="B37" i="14"/>
  <c r="C37" i="14"/>
  <c r="D37" i="14"/>
  <c r="E37" i="14"/>
  <c r="B38" i="14"/>
  <c r="C38" i="14"/>
  <c r="D38" i="14"/>
  <c r="E38" i="14"/>
  <c r="B39" i="14"/>
  <c r="C39" i="14"/>
  <c r="D39" i="14"/>
  <c r="E39" i="14"/>
  <c r="B40" i="14"/>
  <c r="C40" i="14"/>
  <c r="D40" i="14"/>
  <c r="E40" i="14"/>
  <c r="E31" i="14"/>
  <c r="D31" i="14"/>
  <c r="C31" i="14"/>
  <c r="B31" i="14"/>
  <c r="AL10" i="9" l="1"/>
  <c r="AL11" i="9"/>
  <c r="AL12" i="9"/>
  <c r="AL13" i="9"/>
  <c r="AL14" i="9"/>
  <c r="AL15" i="9"/>
  <c r="AL16" i="9"/>
  <c r="AL17" i="9"/>
  <c r="AL18" i="9"/>
  <c r="AL19" i="9"/>
  <c r="AL20" i="9"/>
  <c r="AL21" i="9"/>
  <c r="AL22" i="9"/>
  <c r="AL23" i="9"/>
  <c r="AL24" i="9"/>
  <c r="AL25" i="9"/>
  <c r="AL26" i="9"/>
  <c r="AL27" i="9"/>
  <c r="AL28" i="9"/>
  <c r="AL29" i="9"/>
  <c r="AL30" i="9"/>
  <c r="AL31" i="9"/>
  <c r="AL32" i="9"/>
  <c r="AL33" i="9"/>
  <c r="AL34" i="9"/>
  <c r="AL35" i="9"/>
  <c r="AL36" i="9"/>
  <c r="AL37" i="9"/>
  <c r="AL9" i="9"/>
  <c r="F12" i="6" l="1"/>
  <c r="F13" i="6"/>
  <c r="F14" i="6"/>
  <c r="F15" i="6"/>
  <c r="F16" i="6"/>
  <c r="F17" i="6"/>
  <c r="F18" i="6"/>
  <c r="F19" i="6"/>
  <c r="F20" i="6"/>
  <c r="F21" i="6"/>
  <c r="F22" i="6"/>
  <c r="F23" i="6"/>
  <c r="F24" i="6"/>
  <c r="F25" i="6"/>
  <c r="F26" i="6"/>
  <c r="F11" i="6"/>
  <c r="F44" i="4"/>
  <c r="G44" i="4"/>
  <c r="F45" i="4"/>
  <c r="G45" i="4"/>
  <c r="F46" i="4"/>
  <c r="G46" i="4"/>
  <c r="F47" i="4"/>
  <c r="G47" i="4"/>
  <c r="F48" i="4"/>
  <c r="G48" i="4"/>
  <c r="F49" i="4"/>
  <c r="G49" i="4"/>
  <c r="F50" i="4"/>
  <c r="G50" i="4"/>
  <c r="F51" i="4"/>
  <c r="G51" i="4"/>
  <c r="F52" i="4"/>
  <c r="G52" i="4"/>
  <c r="F53" i="4"/>
  <c r="G53" i="4"/>
  <c r="F54" i="4"/>
  <c r="G54" i="4"/>
  <c r="F55" i="4"/>
  <c r="G55" i="4"/>
  <c r="F56" i="4"/>
  <c r="G56" i="4"/>
  <c r="F57" i="4"/>
  <c r="G57" i="4"/>
  <c r="F58" i="4"/>
  <c r="G58" i="4"/>
  <c r="F59" i="4"/>
  <c r="G59" i="4"/>
  <c r="F60" i="4"/>
  <c r="G60" i="4"/>
  <c r="F61" i="4"/>
  <c r="G61" i="4"/>
  <c r="F62" i="4"/>
  <c r="G62" i="4"/>
  <c r="F63" i="4"/>
  <c r="G63" i="4"/>
  <c r="F64" i="4"/>
  <c r="G64" i="4"/>
  <c r="F65" i="4"/>
  <c r="G65" i="4"/>
  <c r="F66" i="4"/>
  <c r="G66" i="4"/>
  <c r="F67" i="4"/>
  <c r="G67" i="4"/>
  <c r="G43" i="4"/>
  <c r="F43" i="4"/>
  <c r="D8" i="4"/>
  <c r="E8" i="4"/>
  <c r="D9" i="4"/>
  <c r="E9" i="4"/>
  <c r="D10" i="4"/>
  <c r="E10" i="4"/>
  <c r="D11" i="4"/>
  <c r="E11" i="4"/>
  <c r="D12" i="4"/>
  <c r="E12" i="4"/>
  <c r="D13" i="4"/>
  <c r="E13" i="4"/>
  <c r="D14" i="4"/>
  <c r="E14" i="4"/>
  <c r="D15" i="4"/>
  <c r="E15" i="4"/>
  <c r="D16" i="4"/>
  <c r="E16" i="4"/>
  <c r="D17" i="4"/>
  <c r="E17" i="4"/>
  <c r="D18" i="4"/>
  <c r="E18" i="4"/>
  <c r="D19" i="4"/>
  <c r="E19" i="4"/>
  <c r="D20" i="4"/>
  <c r="E20" i="4"/>
  <c r="D21" i="4"/>
  <c r="E21" i="4"/>
  <c r="D22" i="4"/>
  <c r="E22" i="4"/>
  <c r="D23" i="4"/>
  <c r="E23" i="4"/>
  <c r="D24" i="4"/>
  <c r="E24" i="4"/>
  <c r="D25" i="4"/>
  <c r="E25" i="4"/>
  <c r="D26" i="4"/>
  <c r="E26" i="4"/>
  <c r="D27" i="4"/>
  <c r="E27" i="4"/>
  <c r="D28" i="4"/>
  <c r="E28" i="4"/>
  <c r="D29" i="4"/>
  <c r="E29" i="4"/>
  <c r="D30" i="4"/>
  <c r="E30" i="4"/>
  <c r="D31" i="4"/>
  <c r="E31" i="4"/>
  <c r="D32" i="4"/>
  <c r="E32" i="4"/>
  <c r="D33" i="4"/>
  <c r="E33" i="4"/>
  <c r="D34" i="4"/>
  <c r="E34" i="4"/>
  <c r="D35" i="4"/>
  <c r="E35" i="4"/>
  <c r="D36" i="4"/>
  <c r="E36" i="4"/>
  <c r="D37" i="4"/>
  <c r="D38" i="4"/>
  <c r="E38" i="4"/>
  <c r="D39" i="4"/>
  <c r="E39" i="4"/>
  <c r="D40" i="4"/>
  <c r="E40" i="4"/>
  <c r="D41" i="4"/>
  <c r="E41" i="4"/>
  <c r="D42" i="4"/>
  <c r="E42" i="4"/>
  <c r="E7" i="4"/>
  <c r="D7" i="4"/>
  <c r="K65" i="1" l="1"/>
  <c r="K54" i="1"/>
  <c r="K55" i="1"/>
  <c r="K56" i="1"/>
  <c r="K57" i="1"/>
  <c r="K58" i="1"/>
  <c r="K59" i="1"/>
  <c r="K60" i="1"/>
  <c r="K61" i="1"/>
  <c r="K62" i="1"/>
  <c r="K63" i="1"/>
  <c r="K64" i="1"/>
  <c r="K66" i="1"/>
  <c r="K67" i="1"/>
  <c r="K68" i="1"/>
  <c r="K69" i="1"/>
  <c r="K70" i="1"/>
  <c r="K71" i="1"/>
  <c r="K72" i="1"/>
  <c r="K73" i="1"/>
  <c r="K74" i="1"/>
  <c r="K75" i="1"/>
  <c r="K76" i="1"/>
  <c r="K77" i="1"/>
  <c r="K78" i="1"/>
  <c r="K79" i="1"/>
  <c r="K80" i="1"/>
  <c r="K81" i="1"/>
  <c r="K82" i="1"/>
  <c r="K83" i="1"/>
  <c r="K84" i="1"/>
  <c r="K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53" i="1"/>
  <c r="J54" i="1" l="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D56" i="1" l="1"/>
  <c r="D60" i="1"/>
  <c r="D64" i="1"/>
  <c r="D68" i="1"/>
  <c r="D72" i="1"/>
  <c r="D76" i="1"/>
  <c r="D80" i="1"/>
  <c r="D84" i="1"/>
  <c r="D57" i="1"/>
  <c r="D61" i="1"/>
  <c r="D65" i="1"/>
  <c r="D69" i="1"/>
  <c r="D73" i="1"/>
  <c r="D77" i="1"/>
  <c r="D81" i="1"/>
  <c r="D53" i="1"/>
  <c r="D54" i="1"/>
  <c r="D62" i="1"/>
  <c r="D70" i="1"/>
  <c r="D78" i="1"/>
  <c r="D58" i="1"/>
  <c r="D82" i="1"/>
  <c r="D59" i="1"/>
  <c r="D75" i="1"/>
  <c r="D55" i="1"/>
  <c r="D63" i="1"/>
  <c r="D71" i="1"/>
  <c r="D79" i="1"/>
  <c r="D66" i="1"/>
  <c r="D74" i="1"/>
  <c r="D67" i="1"/>
  <c r="D83" i="1"/>
  <c r="J53" i="1"/>
  <c r="E79" i="1" l="1"/>
  <c r="F79" i="1"/>
  <c r="H79" i="1"/>
  <c r="E78" i="1"/>
  <c r="H78" i="1"/>
  <c r="F78" i="1"/>
  <c r="E53" i="1"/>
  <c r="H53" i="1"/>
  <c r="F53" i="1"/>
  <c r="E69" i="1"/>
  <c r="F69" i="1"/>
  <c r="H69" i="1"/>
  <c r="E84" i="1"/>
  <c r="F84" i="1"/>
  <c r="H84" i="1"/>
  <c r="E68" i="1"/>
  <c r="F68" i="1"/>
  <c r="H68" i="1"/>
  <c r="E67" i="1"/>
  <c r="F67" i="1"/>
  <c r="H67" i="1"/>
  <c r="E71" i="1"/>
  <c r="F71" i="1"/>
  <c r="H71" i="1"/>
  <c r="E59" i="1"/>
  <c r="F59" i="1"/>
  <c r="H59" i="1"/>
  <c r="E70" i="1"/>
  <c r="H70" i="1"/>
  <c r="F70" i="1"/>
  <c r="E81" i="1"/>
  <c r="H81" i="1"/>
  <c r="F81" i="1"/>
  <c r="E65" i="1"/>
  <c r="H65" i="1"/>
  <c r="F65" i="1"/>
  <c r="E80" i="1"/>
  <c r="F80" i="1"/>
  <c r="H80" i="1"/>
  <c r="E64" i="1"/>
  <c r="F64" i="1"/>
  <c r="H64" i="1"/>
  <c r="E74" i="1"/>
  <c r="F74" i="1"/>
  <c r="H74" i="1"/>
  <c r="E63" i="1"/>
  <c r="F63" i="1"/>
  <c r="H63" i="1"/>
  <c r="E82" i="1"/>
  <c r="F82" i="1"/>
  <c r="H82" i="1"/>
  <c r="E62" i="1"/>
  <c r="H62" i="1"/>
  <c r="F62" i="1"/>
  <c r="E77" i="1"/>
  <c r="H77" i="1"/>
  <c r="F77" i="1"/>
  <c r="E61" i="1"/>
  <c r="H61" i="1"/>
  <c r="F61" i="1"/>
  <c r="E76" i="1"/>
  <c r="F76" i="1"/>
  <c r="H76" i="1"/>
  <c r="E60" i="1"/>
  <c r="F60" i="1"/>
  <c r="H60" i="1"/>
  <c r="E83" i="1"/>
  <c r="F83" i="1"/>
  <c r="H83" i="1"/>
  <c r="E75" i="1"/>
  <c r="F75" i="1"/>
  <c r="H75" i="1"/>
  <c r="E66" i="1"/>
  <c r="F66" i="1"/>
  <c r="H66" i="1"/>
  <c r="E55" i="1"/>
  <c r="F55" i="1"/>
  <c r="H55" i="1"/>
  <c r="E58" i="1"/>
  <c r="F58" i="1"/>
  <c r="H58" i="1"/>
  <c r="E54" i="1"/>
  <c r="H54" i="1"/>
  <c r="F54" i="1"/>
  <c r="E73" i="1"/>
  <c r="H73" i="1"/>
  <c r="F73" i="1"/>
  <c r="E57" i="1"/>
  <c r="H57" i="1"/>
  <c r="F57" i="1"/>
  <c r="E72" i="1"/>
  <c r="F72" i="1"/>
  <c r="H72" i="1"/>
  <c r="E56" i="1"/>
  <c r="F56" i="1"/>
  <c r="H56" i="1"/>
  <c r="G79" i="1"/>
  <c r="G75" i="1"/>
  <c r="G53" i="1"/>
  <c r="G84" i="1"/>
  <c r="G68" i="1"/>
  <c r="G71" i="1"/>
  <c r="G59" i="1"/>
  <c r="G81" i="1"/>
  <c r="G80" i="1"/>
  <c r="G64" i="1"/>
  <c r="G83" i="1"/>
  <c r="G78" i="1"/>
  <c r="G69" i="1"/>
  <c r="G67" i="1"/>
  <c r="G70" i="1"/>
  <c r="G65" i="1"/>
  <c r="M55" i="1"/>
  <c r="M60" i="1"/>
  <c r="M64" i="1"/>
  <c r="M68" i="1"/>
  <c r="M72" i="1"/>
  <c r="M76" i="1"/>
  <c r="M80" i="1"/>
  <c r="M84" i="1"/>
  <c r="M56" i="1"/>
  <c r="M61" i="1"/>
  <c r="M65" i="1"/>
  <c r="M69" i="1"/>
  <c r="M73" i="1"/>
  <c r="M77" i="1"/>
  <c r="M81" i="1"/>
  <c r="M57" i="1"/>
  <c r="M62" i="1"/>
  <c r="M70" i="1"/>
  <c r="M78" i="1"/>
  <c r="M53" i="1"/>
  <c r="M58" i="1"/>
  <c r="M74" i="1"/>
  <c r="M59" i="1"/>
  <c r="M75" i="1"/>
  <c r="M54" i="1"/>
  <c r="M63" i="1"/>
  <c r="M71" i="1"/>
  <c r="M79" i="1"/>
  <c r="M66" i="1"/>
  <c r="M82" i="1"/>
  <c r="M67" i="1"/>
  <c r="M83" i="1"/>
  <c r="G74" i="1"/>
  <c r="G63" i="1"/>
  <c r="G82" i="1"/>
  <c r="G62" i="1"/>
  <c r="G77" i="1"/>
  <c r="G61" i="1"/>
  <c r="G76" i="1"/>
  <c r="G60" i="1"/>
  <c r="G66" i="1"/>
  <c r="G55" i="1"/>
  <c r="G58" i="1"/>
  <c r="G54" i="1"/>
  <c r="G73" i="1"/>
  <c r="G57" i="1"/>
  <c r="G72" i="1"/>
  <c r="G56" i="1"/>
  <c r="O75" i="1" l="1"/>
  <c r="Q75" i="1"/>
  <c r="O67" i="1"/>
  <c r="Q67" i="1"/>
  <c r="O78" i="1"/>
  <c r="Q78" i="1"/>
  <c r="Q64" i="1"/>
  <c r="O64" i="1"/>
  <c r="O59" i="1"/>
  <c r="Q59" i="1"/>
  <c r="Q65" i="1"/>
  <c r="O65" i="1"/>
  <c r="Q80" i="1"/>
  <c r="O80" i="1"/>
  <c r="O82" i="1"/>
  <c r="Q82" i="1"/>
  <c r="O70" i="1"/>
  <c r="Q70" i="1"/>
  <c r="Q76" i="1"/>
  <c r="O76" i="1"/>
  <c r="O60" i="1"/>
  <c r="Q60" i="1"/>
  <c r="O83" i="1"/>
  <c r="Q83" i="1"/>
  <c r="O79" i="1"/>
  <c r="Q79" i="1"/>
  <c r="Q53" i="1"/>
  <c r="O53" i="1"/>
  <c r="Q57" i="1"/>
  <c r="O57" i="1"/>
  <c r="Q69" i="1"/>
  <c r="O69" i="1"/>
  <c r="Q84" i="1"/>
  <c r="O84" i="1"/>
  <c r="Q68" i="1"/>
  <c r="O68" i="1"/>
  <c r="O71" i="1"/>
  <c r="Q71" i="1"/>
  <c r="Q81" i="1"/>
  <c r="O81" i="1"/>
  <c r="O63" i="1"/>
  <c r="Q63" i="1"/>
  <c r="O74" i="1"/>
  <c r="Q74" i="1"/>
  <c r="Q77" i="1"/>
  <c r="O77" i="1"/>
  <c r="Q61" i="1"/>
  <c r="O61" i="1"/>
  <c r="O66" i="1"/>
  <c r="Q66" i="1"/>
  <c r="O54" i="1"/>
  <c r="Q54" i="1"/>
  <c r="O58" i="1"/>
  <c r="Q58" i="1"/>
  <c r="O62" i="1"/>
  <c r="Q62" i="1"/>
  <c r="Q73" i="1"/>
  <c r="O73" i="1"/>
  <c r="O56" i="1"/>
  <c r="Q56" i="1"/>
  <c r="Q72" i="1"/>
  <c r="O72" i="1"/>
  <c r="O55" i="1"/>
  <c r="Q55" i="1"/>
  <c r="P79" i="1"/>
  <c r="N79" i="1"/>
  <c r="N53" i="1"/>
  <c r="P53" i="1"/>
  <c r="N69" i="1"/>
  <c r="P69" i="1"/>
  <c r="N68" i="1"/>
  <c r="P68" i="1"/>
  <c r="P71" i="1"/>
  <c r="N71" i="1"/>
  <c r="N78" i="1"/>
  <c r="P78" i="1"/>
  <c r="P65" i="1"/>
  <c r="N65" i="1"/>
  <c r="N64" i="1"/>
  <c r="P64" i="1"/>
  <c r="N82" i="1"/>
  <c r="P82" i="1"/>
  <c r="P63" i="1"/>
  <c r="N63" i="1"/>
  <c r="N74" i="1"/>
  <c r="P74" i="1"/>
  <c r="N70" i="1"/>
  <c r="P70" i="1"/>
  <c r="N77" i="1"/>
  <c r="P77" i="1"/>
  <c r="N61" i="1"/>
  <c r="P61" i="1"/>
  <c r="N76" i="1"/>
  <c r="P76" i="1"/>
  <c r="N60" i="1"/>
  <c r="P60" i="1"/>
  <c r="P83" i="1"/>
  <c r="N83" i="1"/>
  <c r="P75" i="1"/>
  <c r="N75" i="1"/>
  <c r="N57" i="1"/>
  <c r="P57" i="1"/>
  <c r="N84" i="1"/>
  <c r="P84" i="1"/>
  <c r="P67" i="1"/>
  <c r="N67" i="1"/>
  <c r="P59" i="1"/>
  <c r="N59" i="1"/>
  <c r="P81" i="1"/>
  <c r="N81" i="1"/>
  <c r="P80" i="1"/>
  <c r="N80" i="1"/>
  <c r="N66" i="1"/>
  <c r="P66" i="1"/>
  <c r="N54" i="1"/>
  <c r="P54" i="1"/>
  <c r="N58" i="1"/>
  <c r="P58" i="1"/>
  <c r="N62" i="1"/>
  <c r="P62" i="1"/>
  <c r="P73" i="1"/>
  <c r="N73" i="1"/>
  <c r="N56" i="1"/>
  <c r="P56" i="1"/>
  <c r="P72" i="1"/>
  <c r="N72" i="1"/>
  <c r="P55" i="1"/>
  <c r="N55" i="1"/>
</calcChain>
</file>

<file path=xl/sharedStrings.xml><?xml version="1.0" encoding="utf-8"?>
<sst xmlns="http://schemas.openxmlformats.org/spreadsheetml/2006/main" count="601" uniqueCount="184">
  <si>
    <t>Council area</t>
  </si>
  <si>
    <t>Males</t>
  </si>
  <si>
    <t>Life expectancy (LE)</t>
  </si>
  <si>
    <t>LE Lower confidence interval</t>
  </si>
  <si>
    <t>LE Upper confidence interval</t>
  </si>
  <si>
    <t>Healthy life expectancy (HLE)</t>
  </si>
  <si>
    <t>HLE Lower confidence interval</t>
  </si>
  <si>
    <t>HLE Upper confidence interval</t>
  </si>
  <si>
    <t>Proportion of life in good health</t>
  </si>
  <si>
    <t>rank order (HLE)</t>
  </si>
  <si>
    <t>Aberdeen City</t>
  </si>
  <si>
    <t>Aberdeenshire</t>
  </si>
  <si>
    <t>Angus</t>
  </si>
  <si>
    <t>Argyll and Bute</t>
  </si>
  <si>
    <t>City of Edinburgh</t>
  </si>
  <si>
    <t>Clackmannanshire</t>
  </si>
  <si>
    <t>Dumfries and Galloway</t>
  </si>
  <si>
    <t>Dundee City</t>
  </si>
  <si>
    <t>East Ayrshire</t>
  </si>
  <si>
    <t>East Dunbartonshire</t>
  </si>
  <si>
    <t>East Lothian</t>
  </si>
  <si>
    <t>East Renfrewshire</t>
  </si>
  <si>
    <t>Falkirk</t>
  </si>
  <si>
    <t>Fife</t>
  </si>
  <si>
    <t>Glasgow City</t>
  </si>
  <si>
    <t>Highland</t>
  </si>
  <si>
    <t>Inverclyde</t>
  </si>
  <si>
    <t>Midlothian</t>
  </si>
  <si>
    <t>Moray</t>
  </si>
  <si>
    <t>Na h-Eileanan Siar</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</si>
  <si>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</si>
  <si>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</si>
  <si>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</si>
  <si>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</si>
  <si>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</si>
  <si>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</si>
  <si>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</si>
  <si>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</si>
  <si>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</si>
  <si>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</si>
  <si>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</si>
  <si>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</si>
  <si>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HLE lower CI</t>
  </si>
  <si>
    <t>Females</t>
  </si>
  <si>
    <t>rank order (LE)</t>
  </si>
  <si>
    <t>gap upper HLE and lower LE</t>
  </si>
  <si>
    <t>width LE</t>
  </si>
  <si>
    <t xml:space="preserve"> Males</t>
  </si>
  <si>
    <t xml:space="preserve"> Females</t>
  </si>
  <si>
    <t>Footnotes</t>
  </si>
  <si>
    <t>1980-1982</t>
  </si>
  <si>
    <t>1981-1983</t>
  </si>
  <si>
    <t>1982-1984</t>
  </si>
  <si>
    <t>1983-1985</t>
  </si>
  <si>
    <t>1984-1986</t>
  </si>
  <si>
    <t>1985-1987</t>
  </si>
  <si>
    <t>1986-1988</t>
  </si>
  <si>
    <t>1987-1989</t>
  </si>
  <si>
    <t>1988-1990</t>
  </si>
  <si>
    <t>1989-1991</t>
  </si>
  <si>
    <t>1990-1992</t>
  </si>
  <si>
    <t>1991-1993</t>
  </si>
  <si>
    <t>1992-1994</t>
  </si>
  <si>
    <t>1993-1995</t>
  </si>
  <si>
    <t>1994-1996</t>
  </si>
  <si>
    <t>1995-1997</t>
  </si>
  <si>
    <t>1996-1998</t>
  </si>
  <si>
    <t>1997-1999</t>
  </si>
  <si>
    <t>1998-2000</t>
  </si>
  <si>
    <t>1999-2001</t>
  </si>
  <si>
    <t>2000-2002</t>
  </si>
  <si>
    <t>2001-2003</t>
  </si>
  <si>
    <t>2002-2004</t>
  </si>
  <si>
    <t>2003-2005</t>
  </si>
  <si>
    <t>2004-2006</t>
  </si>
  <si>
    <t>2005-2007</t>
  </si>
  <si>
    <t>2006-2008</t>
  </si>
  <si>
    <t>2007-2009</t>
  </si>
  <si>
    <t>2008-2010</t>
  </si>
  <si>
    <t>2009-2011</t>
  </si>
  <si>
    <t>2010-2012</t>
  </si>
  <si>
    <t>2011-2013</t>
  </si>
  <si>
    <t>2012-2014</t>
  </si>
  <si>
    <t>2013-2015</t>
  </si>
  <si>
    <t>2014-2016</t>
  </si>
  <si>
    <t>2015-2017</t>
  </si>
  <si>
    <t>Year</t>
  </si>
  <si>
    <t>1) Figures to 2015-2017 are three year life expectancies from the National Life tables for Scotland. Figures from 2017 onward are projected single year life expectancies (ONS).</t>
  </si>
  <si>
    <t>© Crown Copyright 2019</t>
  </si>
  <si>
    <t>Source: National Life Tables for Scotland</t>
  </si>
  <si>
    <t>Belgium</t>
  </si>
  <si>
    <t>Bulgaria</t>
  </si>
  <si>
    <t>Czechia</t>
  </si>
  <si>
    <t>Denmark</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</si>
  <si>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</si>
  <si>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</si>
  <si>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</si>
  <si>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</si>
  <si>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</si>
  <si>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</si>
  <si>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</si>
  <si>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</si>
  <si>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</si>
  <si>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</si>
  <si>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</si>
  <si>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</si>
  <si>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</si>
  <si>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</si>
  <si>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</si>
  <si>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</si>
  <si>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</si>
  <si>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</si>
  <si>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</si>
  <si>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</si>
  <si>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</si>
  <si>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</si>
  <si>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Scotland</t>
  </si>
  <si>
    <t>United Kingdom</t>
  </si>
  <si>
    <t>Country</t>
  </si>
  <si>
    <t>UK</t>
  </si>
  <si>
    <t>Area</t>
  </si>
  <si>
    <t>Wales</t>
  </si>
  <si>
    <t>Northern Ireland</t>
  </si>
  <si>
    <t>England</t>
  </si>
  <si>
    <t>good health</t>
  </si>
  <si>
    <t>bad health</t>
  </si>
  <si>
    <t>Proportion of life in poor health</t>
  </si>
  <si>
    <t>SIMD decile</t>
  </si>
  <si>
    <t>1 (most deprived)</t>
  </si>
  <si>
    <t>10 (least deprived)</t>
  </si>
  <si>
    <t>1) SIMD 2016</t>
  </si>
  <si>
    <t>Source: Healthy life expectancy in Scottish areas 2015-2017 (NRS)</t>
  </si>
  <si>
    <t>Decile 1 (most deprived)</t>
  </si>
  <si>
    <t>Decile 2</t>
  </si>
  <si>
    <t>Decile 3</t>
  </si>
  <si>
    <t>Decile 4</t>
  </si>
  <si>
    <t>Decile 5</t>
  </si>
  <si>
    <t>Decile 6</t>
  </si>
  <si>
    <t>Decile 7</t>
  </si>
  <si>
    <t>Decile 8</t>
  </si>
  <si>
    <t>Decile 9</t>
  </si>
  <si>
    <t>Decile 10 (least deprived)</t>
  </si>
  <si>
    <t xml:space="preserve"> HLE-lower</t>
  </si>
  <si>
    <t>Life expectancy</t>
  </si>
  <si>
    <t>Healthy life expectancy</t>
  </si>
  <si>
    <t>percentage of life expectancy in good health</t>
  </si>
  <si>
    <t>Annual Review 2018 - Chapter 4 - Life expectancy</t>
  </si>
  <si>
    <t>Germany (including former GDR)</t>
  </si>
  <si>
    <t xml:space="preserve">       rank        (EU countries in 2015-2017)</t>
  </si>
  <si>
    <t>N/A</t>
  </si>
  <si>
    <t>Figure 4.3a: Life expectancy at birth in Scotland and the UK compared with countries in the EU, 1980-1982 to 2015-2017, males</t>
  </si>
  <si>
    <t>Source: National life tables for Scotland (NRS), National life tables for the UK (ONS), Eurostat (tps00025)</t>
  </si>
  <si>
    <t xml:space="preserve">1) The Scotland level life expectancy estimate is for use only as a comparator for the corresponding sub-Scotland level figures. The definitive Scotland level estimate is published in the National Life tables for Scotland </t>
  </si>
  <si>
    <t>Figure 4.5: Life expectancy and healthy life expectancy at birth in Scotland's council areas with 95% confidence intervals, 2015-2017, males and females</t>
  </si>
  <si>
    <t>back to contents</t>
  </si>
  <si>
    <t>Figure 4.3b: Life expectancy at birth in Scotland and the UK compared with countries in the EU, 1980-1982 to 2015-2017, females</t>
  </si>
  <si>
    <t>difference from previous year (weeks): Males</t>
  </si>
  <si>
    <t>difference from previous year (weeks): Females</t>
  </si>
  <si>
    <t>Male life expectancy (years)</t>
  </si>
  <si>
    <t>Female life expectancy (years)</t>
  </si>
  <si>
    <t>Scotland's Population 2018 - The Registrar General's Annual Review of Demographic Trends</t>
  </si>
  <si>
    <t>Figure 4.1</t>
  </si>
  <si>
    <t>Figure 4.2</t>
  </si>
  <si>
    <t>Figure 4.3a</t>
  </si>
  <si>
    <t>Figure 4.3b</t>
  </si>
  <si>
    <t>Figure 4.5</t>
  </si>
  <si>
    <t>Figure 4.6</t>
  </si>
  <si>
    <t>Life expectancy at birth in Scotland and the UK compared with countries in the EU, 1980-1982 to 2015-2017, males</t>
  </si>
  <si>
    <t>Life expectancy at birth in Scotland and the UK compared with countries in the EU, 1980-1982 to 2015-2017, females</t>
  </si>
  <si>
    <t>Life expectancy and healthy life expectancy at birth in Scotland's council areas with 95% confidence intervals, 2015-2017, males and females</t>
  </si>
  <si>
    <t>Chapter 4 - Life expectancy</t>
  </si>
  <si>
    <t>Figure 4.4</t>
  </si>
  <si>
    <t>Figure 4.7</t>
  </si>
  <si>
    <r>
      <t>Figure 4.1: Life expectancy at birth</t>
    </r>
    <r>
      <rPr>
        <b/>
        <vertAlign val="superscript"/>
        <sz val="10"/>
        <color theme="1"/>
        <rFont val="Arial"/>
        <family val="2"/>
      </rPr>
      <t>1</t>
    </r>
    <r>
      <rPr>
        <b/>
        <sz val="10"/>
        <color theme="1"/>
        <rFont val="Arial"/>
        <family val="2"/>
      </rPr>
      <t>, Scotland, 1981-2041</t>
    </r>
  </si>
  <si>
    <t>Figure 4.2: Annual change in life expectancy in Scotland, 2000-2002 to 2015-2017, males and females</t>
  </si>
  <si>
    <t>Life expectancy at birth, Scotland, 1981-2041</t>
  </si>
  <si>
    <t>Annual change in life expectancy in Scotland, 2000-2002 to 2015-2017, males and females</t>
  </si>
  <si>
    <t>Figure 4.4: Life expectancy and healthy life expectancy at birth in the UK and constituent countries, 2015-2017, males and females</t>
  </si>
  <si>
    <t>Life expectancy and healthy life expectancy at birth in the UK and constituent countries, 2015-2017, males and females</t>
  </si>
  <si>
    <t>Figure 4.6: Correlations of life expectancy and healthy life expectancy at birth in Scottish Council areas, 2015-2017, males and females</t>
  </si>
  <si>
    <t>Correlations of life expectancy and healthy life expectancy at birth in Scottish Council areas, 2015-2017, males and females</t>
  </si>
  <si>
    <t>Life expectancy and healthy life expectancy by SIMD deciles, 2015-2017, males and females</t>
  </si>
  <si>
    <r>
      <t>Figure 4.7: Life expectancy and healthy life expectancy by SIMD</t>
    </r>
    <r>
      <rPr>
        <b/>
        <vertAlign val="superscript"/>
        <sz val="10"/>
        <rFont val="Arial"/>
        <family val="2"/>
      </rPr>
      <t>1</t>
    </r>
    <r>
      <rPr>
        <b/>
        <sz val="10"/>
        <rFont val="Arial"/>
        <family val="2"/>
      </rPr>
      <t xml:space="preserve"> deciles, 2015-2017, males and females</t>
    </r>
  </si>
  <si>
    <t>Footnote: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</si>
</sst>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0"/>
  </numFmts>
  <fonts count="22"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b/>
      <sz val="12"/>
      <name val="Arial"/>
      <family val="2"/>
    </font>
    <font>
      <sz val="11"/>
      <color theme="1"/>
      <name val="Arial"/>
      <family val="2"/>
    </font>
    <font>
      <sz val="10"/>
      <color theme="1"/>
      <name val="Arial"/>
      <family val="2"/>
    </font>
    <font>
      <b/>
      <sz val="10"/>
      <color theme="1"/>
      <name val="Arial"/>
      <family val="2"/>
    </font>
    <font>
      <sz val="10"/>
      <color theme="0"/>
      <name val="Arial"/>
      <family val="2"/>
    </font>
    <font>
      <b/>
      <sz val="10"/>
      <name val="Arial"/>
      <family val="2"/>
    </font>
    <font>
      <b/>
      <vertAlign val="superscript"/>
      <sz val="10"/>
      <color theme="1"/>
      <name val="Arial"/>
      <family val="2"/>
    </font>
    <font>
      <u/>
      <sz val="10"/>
      <color theme="10"/>
      <name val="Arial"/>
      <family val="2"/>
    </font>
    <font>
      <sz val="10"/>
      <color rgb="FF595959"/>
      <name val="Arial"/>
      <family val="2"/>
    </font>
    <font>
      <b/>
      <vertAlign val="superscript"/>
      <sz val="10"/>
      <name val="Arial"/>
      <family val="2"/>
    </font>
    <font>
      <sz val="8"/>
      <name val="Arial"/>
      <family val="2"/>
    </font>
    <font>
      <u/>
      <sz val="10"/>
      <color rgb="FF0000FF"/>
      <name val="Arial"/>
      <family val="2"/>
    </font>
    <font>
      <b/>
      <sz val="8"/>
      <color theme="1"/>
      <name val="Arial"/>
      <family val="2"/>
    </font>
    <font>
      <sz val="8"/>
      <color theme="1"/>
      <name val="Arial"/>
      <family val="2"/>
    </font>
    <font>
      <b/>
      <sz val="8"/>
      <name val="Arial"/>
      <family val="2"/>
    </font>
    <font>
      <b/>
      <sz val="10"/>
      <color theme="0"/>
      <name val="Arial"/>
      <family val="2"/>
    </font>
    <font>
      <b/>
      <sz val="12"/>
      <color theme="1"/>
      <name val="Arial"/>
      <family val="2"/>
    </font>
    <font>
      <u/>
      <sz val="10"/>
      <color indexed="12"/>
      <name val="Arial"/>
      <family val="2"/>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4">
    <xf numFmtId="0" fontId="0" fillId="0" borderId="0"/>
    <xf numFmtId="9" fontId="1" fillId="0" borderId="0" applyFont="0" applyFill="0" applyBorder="0" applyAlignment="0" applyProtection="0"/>
    <xf numFmtId="0" fontId="2" fillId="0" borderId="0"/>
    <xf numFmtId="0" fontId="3" fillId="0" borderId="0" applyNumberFormat="0" applyFill="0" applyBorder="0" applyAlignment="0" applyProtection="0"/>
  </cellStyleXfs>
  <cellXfs count="185">
    <xf numFmtId="0" fontId="0" fillId="0" borderId="0" xfId="0"/>
    <xf numFmtId="0" fontId="4" fillId="2" borderId="0" xfId="2" applyFont="1" applyFill="1" applyBorder="1" applyAlignment="1"/>
    <xf numFmtId="0" fontId="5" fillId="2" borderId="0" xfId="0" applyFont="1" applyFill="1"/>
    <xf numFmtId="0" fontId="5" fillId="2" borderId="0" xfId="0" applyFont="1" applyFill="1" applyAlignment="1">
      <alignment horizontal="right"/>
    </xf>
    <xf numFmtId="164" fontId="5" fillId="2" borderId="0" xfId="0" applyNumberFormat="1" applyFont="1" applyFill="1"/>
    <xf numFmtId="0" fontId="5" fillId="2" borderId="4" xfId="0" applyFont="1" applyFill="1" applyBorder="1" applyAlignment="1">
      <alignment horizontal="right"/>
    </xf>
    <xf numFmtId="0" fontId="5" fillId="2" borderId="4" xfId="0" applyFont="1" applyFill="1" applyBorder="1"/>
    <xf numFmtId="0" fontId="6" fillId="2" borderId="0" xfId="0" applyFont="1" applyFill="1"/>
    <xf numFmtId="0" fontId="6" fillId="2" borderId="0" xfId="0" applyFont="1" applyFill="1" applyAlignment="1">
      <alignment horizontal="right"/>
    </xf>
    <xf numFmtId="164" fontId="6" fillId="2" borderId="0" xfId="0" applyNumberFormat="1" applyFont="1" applyFill="1"/>
    <xf numFmtId="0" fontId="8" fillId="2" borderId="0" xfId="0" applyFont="1" applyFill="1"/>
    <xf numFmtId="0" fontId="6" fillId="2" borderId="0" xfId="0" applyFont="1" applyFill="1" applyBorder="1" applyAlignment="1">
      <alignment horizontal="right"/>
    </xf>
    <xf numFmtId="164" fontId="6" fillId="2" borderId="0" xfId="0" applyNumberFormat="1" applyFont="1" applyFill="1" applyBorder="1"/>
    <xf numFmtId="0" fontId="2" fillId="2" borderId="0" xfId="0" applyFont="1" applyFill="1"/>
    <xf numFmtId="0" fontId="11" fillId="2" borderId="0" xfId="3" applyFont="1" applyFill="1"/>
    <xf numFmtId="0" fontId="9" fillId="2" borderId="0" xfId="0" applyFont="1" applyFill="1"/>
    <xf numFmtId="0" fontId="9" fillId="2" borderId="0" xfId="2" applyFont="1" applyFill="1" applyBorder="1" applyAlignment="1"/>
    <xf numFmtId="0" fontId="2" fillId="2" borderId="0" xfId="0" applyFont="1" applyFill="1" applyAlignment="1">
      <alignment horizontal="right"/>
    </xf>
    <xf numFmtId="0" fontId="2" fillId="2" borderId="0" xfId="0" applyFont="1" applyFill="1" applyBorder="1" applyAlignment="1">
      <alignment horizontal="right"/>
    </xf>
    <xf numFmtId="0" fontId="2" fillId="2" borderId="0" xfId="0" applyFont="1" applyFill="1" applyBorder="1"/>
    <xf numFmtId="0" fontId="2" fillId="2" borderId="4" xfId="0" applyFont="1" applyFill="1" applyBorder="1" applyAlignment="1">
      <alignment horizontal="right"/>
    </xf>
    <xf numFmtId="0" fontId="2" fillId="2" borderId="4" xfId="0" applyFont="1" applyFill="1" applyBorder="1"/>
    <xf numFmtId="0" fontId="6" fillId="2" borderId="0" xfId="0" applyFont="1" applyFill="1" applyBorder="1"/>
    <xf numFmtId="0" fontId="12" fillId="0" borderId="0" xfId="0" applyFont="1" applyAlignment="1">
      <alignment horizontal="center" vertical="center" readingOrder="1"/>
    </xf>
    <xf numFmtId="0" fontId="6" fillId="2" borderId="1" xfId="0" applyFont="1" applyFill="1" applyBorder="1" applyAlignment="1">
      <alignment horizontal="right"/>
    </xf>
    <xf numFmtId="164" fontId="6" fillId="2" borderId="1" xfId="0" applyNumberFormat="1" applyFont="1" applyFill="1" applyBorder="1" applyAlignment="1">
      <alignment horizontal="right" vertical="top"/>
    </xf>
    <xf numFmtId="164" fontId="6" fillId="2" borderId="7" xfId="0" applyNumberFormat="1" applyFont="1" applyFill="1" applyBorder="1" applyAlignment="1">
      <alignment horizontal="right" vertical="top"/>
    </xf>
    <xf numFmtId="0" fontId="6" fillId="2" borderId="11" xfId="0" applyFont="1" applyFill="1" applyBorder="1" applyAlignment="1">
      <alignment horizontal="center" vertical="top"/>
    </xf>
    <xf numFmtId="0" fontId="6" fillId="2" borderId="8" xfId="0" applyFont="1" applyFill="1" applyBorder="1" applyAlignment="1">
      <alignment horizontal="left"/>
    </xf>
    <xf numFmtId="166" fontId="2" fillId="2" borderId="0" xfId="0" applyNumberFormat="1" applyFont="1" applyFill="1"/>
    <xf numFmtId="0" fontId="6" fillId="2" borderId="3" xfId="0" applyFont="1" applyFill="1" applyBorder="1" applyAlignment="1">
      <alignment horizontal="right"/>
    </xf>
    <xf numFmtId="164" fontId="6" fillId="2" borderId="3" xfId="0" applyNumberFormat="1" applyFont="1" applyFill="1" applyBorder="1" applyAlignment="1">
      <alignment horizontal="right" vertical="top"/>
    </xf>
    <xf numFmtId="164" fontId="6" fillId="2" borderId="0" xfId="0" applyNumberFormat="1" applyFont="1" applyFill="1" applyBorder="1" applyAlignment="1">
      <alignment horizontal="right" vertical="top"/>
    </xf>
    <xf numFmtId="0" fontId="6" fillId="2" borderId="10" xfId="0" applyFont="1" applyFill="1" applyBorder="1" applyAlignment="1">
      <alignment horizontal="center" vertical="top"/>
    </xf>
    <xf numFmtId="0" fontId="6" fillId="2" borderId="5" xfId="0" applyFont="1" applyFill="1" applyBorder="1" applyAlignment="1">
      <alignment horizontal="left"/>
    </xf>
    <xf numFmtId="0" fontId="6" fillId="2" borderId="3" xfId="0" applyFont="1" applyFill="1" applyBorder="1" applyAlignment="1">
      <alignment horizontal="right" wrapText="1"/>
    </xf>
    <xf numFmtId="0" fontId="6" fillId="2" borderId="5" xfId="0" applyFont="1" applyFill="1" applyBorder="1" applyAlignment="1">
      <alignment horizontal="left" wrapText="1"/>
    </xf>
    <xf numFmtId="0" fontId="6" fillId="2" borderId="2" xfId="0" applyFont="1" applyFill="1" applyBorder="1" applyAlignment="1">
      <alignment horizontal="right"/>
    </xf>
    <xf numFmtId="164" fontId="6" fillId="2" borderId="2" xfId="0" applyNumberFormat="1" applyFont="1" applyFill="1" applyBorder="1" applyAlignment="1">
      <alignment horizontal="right" vertical="top"/>
    </xf>
    <xf numFmtId="164" fontId="6" fillId="2" borderId="4" xfId="0" applyNumberFormat="1" applyFont="1" applyFill="1" applyBorder="1" applyAlignment="1">
      <alignment horizontal="right" vertical="top"/>
    </xf>
    <xf numFmtId="0" fontId="6" fillId="2" borderId="6" xfId="0" applyFont="1" applyFill="1" applyBorder="1" applyAlignment="1">
      <alignment horizontal="center" vertical="top"/>
    </xf>
    <xf numFmtId="0" fontId="6" fillId="2" borderId="9" xfId="0" applyFont="1" applyFill="1" applyBorder="1" applyAlignment="1">
      <alignment horizontal="left"/>
    </xf>
    <xf numFmtId="0" fontId="6" fillId="2" borderId="0" xfId="0" applyNumberFormat="1" applyFont="1" applyFill="1"/>
    <xf numFmtId="0" fontId="2" fillId="2" borderId="8" xfId="0" applyFont="1" applyFill="1" applyBorder="1" applyAlignment="1">
      <alignment horizontal="left"/>
    </xf>
    <xf numFmtId="0" fontId="2" fillId="2" borderId="3" xfId="0" applyFont="1" applyFill="1" applyBorder="1" applyAlignment="1">
      <alignment horizontal="right"/>
    </xf>
    <xf numFmtId="164" fontId="2" fillId="2" borderId="3" xfId="0" applyNumberFormat="1" applyFont="1" applyFill="1" applyBorder="1" applyAlignment="1">
      <alignment horizontal="right" vertical="top"/>
    </xf>
    <xf numFmtId="164" fontId="2" fillId="2" borderId="0" xfId="0" applyNumberFormat="1" applyFont="1" applyFill="1" applyBorder="1" applyAlignment="1">
      <alignment horizontal="right" vertical="top"/>
    </xf>
    <xf numFmtId="0" fontId="2" fillId="2" borderId="10" xfId="0" applyFont="1" applyFill="1" applyBorder="1" applyAlignment="1">
      <alignment horizontal="center" vertical="top"/>
    </xf>
    <xf numFmtId="0" fontId="2" fillId="2" borderId="5" xfId="0" applyFont="1" applyFill="1" applyBorder="1" applyAlignment="1">
      <alignment horizontal="left"/>
    </xf>
    <xf numFmtId="0" fontId="2" fillId="2" borderId="3" xfId="0" applyFont="1" applyFill="1" applyBorder="1" applyAlignment="1">
      <alignment horizontal="right" wrapText="1"/>
    </xf>
    <xf numFmtId="0" fontId="2" fillId="2" borderId="5" xfId="0" applyFont="1" applyFill="1" applyBorder="1" applyAlignment="1">
      <alignment horizontal="left" wrapText="1"/>
    </xf>
    <xf numFmtId="164" fontId="2" fillId="2" borderId="4" xfId="0" applyNumberFormat="1" applyFont="1" applyFill="1" applyBorder="1" applyAlignment="1">
      <alignment horizontal="right" vertical="top"/>
    </xf>
    <xf numFmtId="0" fontId="2" fillId="2" borderId="9" xfId="0" applyFont="1" applyFill="1" applyBorder="1" applyAlignment="1">
      <alignment horizontal="left"/>
    </xf>
    <xf numFmtId="164" fontId="2" fillId="2" borderId="0" xfId="0" applyNumberFormat="1" applyFont="1" applyFill="1"/>
    <xf numFmtId="0" fontId="2" fillId="2" borderId="3" xfId="0" applyFont="1" applyFill="1" applyBorder="1"/>
    <xf numFmtId="164" fontId="2" fillId="2" borderId="3" xfId="0" applyNumberFormat="1" applyFont="1" applyFill="1" applyBorder="1"/>
    <xf numFmtId="164" fontId="2" fillId="2" borderId="0" xfId="0" applyNumberFormat="1" applyFont="1" applyFill="1" applyBorder="1"/>
    <xf numFmtId="165" fontId="2" fillId="2" borderId="0" xfId="1" applyNumberFormat="1" applyFont="1" applyFill="1" applyBorder="1"/>
    <xf numFmtId="164" fontId="2" fillId="2" borderId="4" xfId="0" applyNumberFormat="1" applyFont="1" applyFill="1" applyBorder="1"/>
    <xf numFmtId="165" fontId="2" fillId="2" borderId="4" xfId="1" applyNumberFormat="1" applyFont="1" applyFill="1" applyBorder="1"/>
    <xf numFmtId="165" fontId="2" fillId="2" borderId="9" xfId="1" applyNumberFormat="1" applyFont="1" applyFill="1" applyBorder="1"/>
    <xf numFmtId="0" fontId="2" fillId="2" borderId="0" xfId="0" applyFont="1" applyFill="1" applyBorder="1" applyAlignment="1">
      <alignment horizontal="center" wrapText="1"/>
    </xf>
    <xf numFmtId="164" fontId="2" fillId="2" borderId="3" xfId="0" applyNumberFormat="1" applyFont="1" applyFill="1" applyBorder="1" applyAlignment="1">
      <alignment horizontal="right"/>
    </xf>
    <xf numFmtId="164" fontId="2" fillId="2" borderId="0" xfId="0" applyNumberFormat="1" applyFont="1" applyFill="1" applyBorder="1" applyAlignment="1">
      <alignment horizontal="right"/>
    </xf>
    <xf numFmtId="1" fontId="2" fillId="2" borderId="10" xfId="0" applyNumberFormat="1" applyFont="1" applyFill="1" applyBorder="1" applyAlignment="1">
      <alignment horizontal="center"/>
    </xf>
    <xf numFmtId="164" fontId="2" fillId="2" borderId="4" xfId="0" applyNumberFormat="1" applyFont="1" applyFill="1" applyBorder="1" applyAlignment="1">
      <alignment horizontal="right"/>
    </xf>
    <xf numFmtId="1" fontId="2" fillId="2" borderId="0" xfId="0" applyNumberFormat="1" applyFont="1" applyFill="1" applyBorder="1" applyAlignment="1">
      <alignment horizontal="right"/>
    </xf>
    <xf numFmtId="0" fontId="2" fillId="2" borderId="10" xfId="1" applyNumberFormat="1" applyFont="1" applyFill="1" applyBorder="1" applyAlignment="1">
      <alignment horizontal="center"/>
    </xf>
    <xf numFmtId="0" fontId="2" fillId="2" borderId="5" xfId="1" applyNumberFormat="1" applyFont="1" applyFill="1" applyBorder="1" applyAlignment="1">
      <alignment horizontal="center"/>
    </xf>
    <xf numFmtId="165" fontId="2" fillId="2" borderId="5" xfId="1" applyNumberFormat="1" applyFont="1" applyFill="1" applyBorder="1" applyAlignment="1">
      <alignment horizontal="center"/>
    </xf>
    <xf numFmtId="0" fontId="2" fillId="2" borderId="6" xfId="1" applyNumberFormat="1" applyFont="1" applyFill="1" applyBorder="1" applyAlignment="1">
      <alignment horizontal="center"/>
    </xf>
    <xf numFmtId="165" fontId="2" fillId="2" borderId="9" xfId="1" applyNumberFormat="1" applyFont="1" applyFill="1" applyBorder="1" applyAlignment="1">
      <alignment horizontal="center"/>
    </xf>
    <xf numFmtId="165" fontId="2" fillId="2" borderId="0" xfId="1" applyNumberFormat="1" applyFont="1" applyFill="1" applyBorder="1" applyAlignment="1">
      <alignment horizontal="center"/>
    </xf>
    <xf numFmtId="0" fontId="2" fillId="0" borderId="0" xfId="0" applyFont="1" applyAlignment="1">
      <alignment horizontal="left" vertical="center" readingOrder="1"/>
    </xf>
    <xf numFmtId="0" fontId="2" fillId="2" borderId="0" xfId="0" applyFont="1" applyFill="1" applyAlignment="1">
      <alignment horizontal="left" wrapText="1"/>
    </xf>
    <xf numFmtId="165" fontId="2" fillId="2" borderId="7" xfId="1" applyNumberFormat="1" applyFont="1" applyFill="1" applyBorder="1" applyAlignment="1">
      <alignment horizontal="center"/>
    </xf>
    <xf numFmtId="164" fontId="2" fillId="2" borderId="3" xfId="0" applyNumberFormat="1" applyFont="1" applyFill="1" applyBorder="1" applyAlignment="1">
      <alignment horizontal="center"/>
    </xf>
    <xf numFmtId="164" fontId="2" fillId="2" borderId="0" xfId="0" applyNumberFormat="1" applyFont="1" applyFill="1" applyBorder="1" applyAlignment="1">
      <alignment horizontal="center"/>
    </xf>
    <xf numFmtId="164" fontId="2" fillId="2" borderId="4" xfId="0" applyNumberFormat="1" applyFont="1" applyFill="1" applyBorder="1" applyAlignment="1">
      <alignment horizontal="center"/>
    </xf>
    <xf numFmtId="165" fontId="2" fillId="2" borderId="4" xfId="1" applyNumberFormat="1" applyFont="1" applyFill="1" applyBorder="1" applyAlignment="1">
      <alignment horizontal="center"/>
    </xf>
    <xf numFmtId="164" fontId="8" fillId="2" borderId="0" xfId="0" applyNumberFormat="1" applyFont="1" applyFill="1"/>
    <xf numFmtId="165" fontId="8" fillId="2" borderId="0" xfId="1" applyNumberFormat="1" applyFont="1" applyFill="1"/>
    <xf numFmtId="165" fontId="8" fillId="2" borderId="0" xfId="0" applyNumberFormat="1" applyFont="1" applyFill="1"/>
    <xf numFmtId="0" fontId="16" fillId="2" borderId="0" xfId="0" applyFont="1" applyFill="1" applyAlignment="1">
      <alignment horizontal="left"/>
    </xf>
    <xf numFmtId="0" fontId="14" fillId="2" borderId="0" xfId="0" applyFont="1" applyFill="1" applyAlignment="1">
      <alignment horizontal="right"/>
    </xf>
    <xf numFmtId="0" fontId="14" fillId="2" borderId="0" xfId="0" applyFont="1" applyFill="1"/>
    <xf numFmtId="0" fontId="14" fillId="0" borderId="0" xfId="0" applyFont="1"/>
    <xf numFmtId="0" fontId="8" fillId="2" borderId="0" xfId="0" applyFont="1" applyFill="1" applyBorder="1"/>
    <xf numFmtId="164" fontId="8" fillId="2" borderId="0" xfId="0" applyNumberFormat="1" applyFont="1" applyFill="1" applyBorder="1" applyAlignment="1">
      <alignment horizontal="right"/>
    </xf>
    <xf numFmtId="1" fontId="8" fillId="2" borderId="0" xfId="0" applyNumberFormat="1" applyFont="1" applyFill="1" applyBorder="1" applyAlignment="1">
      <alignment horizontal="right"/>
    </xf>
    <xf numFmtId="1" fontId="8" fillId="2" borderId="0" xfId="0" applyNumberFormat="1" applyFont="1" applyFill="1"/>
    <xf numFmtId="1" fontId="2" fillId="2" borderId="0" xfId="0" applyNumberFormat="1" applyFont="1" applyFill="1" applyBorder="1" applyAlignment="1">
      <alignment horizontal="center"/>
    </xf>
    <xf numFmtId="0" fontId="18" fillId="2" borderId="0" xfId="0" applyFont="1" applyFill="1" applyBorder="1"/>
    <xf numFmtId="0" fontId="17" fillId="2" borderId="0" xfId="0" applyFont="1" applyFill="1"/>
    <xf numFmtId="0" fontId="19" fillId="2" borderId="0" xfId="0" applyFont="1" applyFill="1"/>
    <xf numFmtId="165" fontId="2" fillId="2" borderId="0" xfId="1" applyNumberFormat="1" applyFont="1" applyFill="1"/>
    <xf numFmtId="165" fontId="2" fillId="2" borderId="0" xfId="0" applyNumberFormat="1" applyFont="1" applyFill="1"/>
    <xf numFmtId="0" fontId="4" fillId="2" borderId="0" xfId="0" applyFont="1" applyFill="1" applyAlignment="1"/>
    <xf numFmtId="0" fontId="0" fillId="0" borderId="0" xfId="0" applyAlignment="1"/>
    <xf numFmtId="0" fontId="15" fillId="2" borderId="0" xfId="3" applyFont="1" applyFill="1" applyAlignment="1" applyProtection="1"/>
    <xf numFmtId="0" fontId="15" fillId="0" borderId="0" xfId="3" applyFont="1" applyAlignment="1"/>
    <xf numFmtId="0" fontId="15" fillId="0" borderId="0" xfId="3" applyFont="1"/>
    <xf numFmtId="0" fontId="9" fillId="2" borderId="0" xfId="0" applyFont="1" applyFill="1" applyAlignment="1"/>
    <xf numFmtId="0" fontId="7" fillId="2" borderId="0" xfId="0" applyFont="1" applyFill="1" applyAlignment="1">
      <alignment horizontal="left"/>
    </xf>
    <xf numFmtId="0" fontId="9" fillId="2" borderId="0" xfId="0" applyFont="1" applyFill="1" applyBorder="1" applyAlignment="1">
      <alignment horizontal="left" vertical="center" readingOrder="1"/>
    </xf>
    <xf numFmtId="0" fontId="0" fillId="0" borderId="0" xfId="0" applyAlignment="1">
      <alignment readingOrder="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0" xfId="0" applyFont="1" applyFill="1" applyAlignment="1">
      <alignment horizontal="left" vertical="center" readingOrder="1"/>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0" xfId="0" applyFont="1" applyFill="1" applyAlignment="1">
      <alignment horizontal="left"/>
    </xf>
    <xf numFmtId="0" fontId="0" fillId="0" borderId="0" xfId="0" applyAlignment="1">
      <alignment horizontal="left"/>
    </xf>
    <xf numFmtId="0" fontId="14" fillId="2" borderId="0" xfId="0" applyFont="1" applyFill="1" applyAlignment="1"/>
    <xf numFmtId="0" fontId="20" fillId="2" borderId="0" xfId="0" applyFont="1" applyFill="1" applyAlignment="1">
      <alignment horizontal="left"/>
    </xf>
    <xf numFmtId="0" fontId="4" fillId="2" borderId="0" xfId="0" applyFont="1" applyFill="1" applyAlignment="1">
      <alignment horizontal="left"/>
    </xf>
    <xf numFmtId="0" fontId="21" fillId="2" borderId="0" xfId="3" applyFont="1" applyFill="1"/>
    <xf numFmtId="0" fontId="7" fillId="2" borderId="7" xfId="0" applyFont="1" applyFill="1" applyBorder="1" applyAlignment="1">
      <alignment horizontal="center" vertical="center"/>
    </xf>
    <xf numFmtId="0" fontId="7" fillId="2" borderId="4" xfId="0" applyFont="1" applyFill="1" applyBorder="1" applyAlignment="1">
      <alignment horizontal="center" vertical="center"/>
    </xf>
    <xf numFmtId="0" fontId="5" fillId="2" borderId="0" xfId="0" applyFont="1" applyFill="1" applyBorder="1" applyAlignment="1">
      <alignment horizontal="right"/>
    </xf>
    <xf numFmtId="0" fontId="5" fillId="2" borderId="0" xfId="0" applyFont="1" applyFill="1" applyBorder="1"/>
    <xf numFmtId="0" fontId="17" fillId="2" borderId="0" xfId="0" applyFont="1" applyFill="1" applyAlignment="1">
      <alignment horizontal="left"/>
    </xf>
    <xf numFmtId="0" fontId="17" fillId="2" borderId="0" xfId="0" applyFont="1" applyFill="1" applyAlignment="1">
      <alignment horizontal="left" wrapText="1"/>
    </xf>
    <xf numFmtId="0" fontId="4" fillId="2" borderId="0" xfId="0" applyFont="1" applyFill="1" applyAlignment="1">
      <alignment horizontal="left"/>
    </xf>
    <xf numFmtId="0" fontId="9" fillId="2" borderId="0"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0"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0" xfId="0" applyFont="1" applyFill="1" applyBorder="1" applyAlignment="1">
      <alignment horizontal="center" vertical="center"/>
    </xf>
    <xf numFmtId="0" fontId="9" fillId="2" borderId="0" xfId="0" applyFont="1" applyFill="1" applyBorder="1" applyAlignment="1">
      <alignment horizontal="center" vertical="center" wrapText="1"/>
    </xf>
    <xf numFmtId="0" fontId="14" fillId="2" borderId="0" xfId="0" applyFont="1" applyFill="1"/>
    <xf numFmtId="0" fontId="20" fillId="2" borderId="0" xfId="0" applyFont="1" applyFill="1" applyAlignment="1">
      <alignment horizontal="left"/>
    </xf>
    <xf numFmtId="0" fontId="7" fillId="2" borderId="8" xfId="0" applyFont="1" applyFill="1" applyBorder="1" applyAlignment="1">
      <alignment horizontal="center" vertical="center"/>
    </xf>
    <xf numFmtId="0" fontId="7" fillId="2" borderId="11"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10" xfId="0" applyFont="1" applyFill="1" applyBorder="1" applyAlignment="1">
      <alignment horizontal="center" vertical="center" wrapText="1"/>
    </xf>
    <xf numFmtId="0" fontId="7" fillId="2" borderId="9"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1"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2" fillId="2" borderId="0" xfId="0" applyFont="1" applyFill="1" applyBorder="1" applyAlignment="1">
      <alignment horizontal="left"/>
    </xf>
    <xf numFmtId="0" fontId="2" fillId="2" borderId="4" xfId="0" applyFont="1" applyFill="1" applyBorder="1" applyAlignment="1">
      <alignment horizontal="center" vertical="top"/>
    </xf>
    <xf numFmtId="0" fontId="9" fillId="2" borderId="3"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9"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2" fillId="2" borderId="9" xfId="0" applyFont="1" applyFill="1" applyBorder="1"/>
    <xf numFmtId="164" fontId="2" fillId="2" borderId="3" xfId="0" applyNumberFormat="1" applyFont="1" applyFill="1" applyBorder="1" applyAlignment="1">
      <alignment horizontal="center" vertical="center"/>
    </xf>
    <xf numFmtId="164" fontId="2" fillId="2" borderId="0" xfId="0" applyNumberFormat="1" applyFont="1" applyFill="1" applyBorder="1" applyAlignment="1">
      <alignment horizontal="center" vertical="center"/>
    </xf>
    <xf numFmtId="165" fontId="2" fillId="2" borderId="0" xfId="1" applyNumberFormat="1" applyFont="1" applyFill="1" applyBorder="1" applyAlignment="1">
      <alignment horizontal="center" vertical="center"/>
    </xf>
    <xf numFmtId="165" fontId="2" fillId="2" borderId="5" xfId="1" applyNumberFormat="1" applyFont="1" applyFill="1" applyBorder="1" applyAlignment="1">
      <alignment horizontal="center" vertical="center"/>
    </xf>
    <xf numFmtId="0" fontId="9" fillId="2" borderId="5" xfId="0" applyFont="1" applyFill="1" applyBorder="1" applyAlignment="1">
      <alignment horizontal="center" vertical="center"/>
    </xf>
    <xf numFmtId="0" fontId="21" fillId="2" borderId="0" xfId="3" applyFont="1" applyFill="1"/>
    <xf numFmtId="0" fontId="9" fillId="2" borderId="11"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2" fillId="2" borderId="10" xfId="0" applyFont="1" applyFill="1" applyBorder="1"/>
    <xf numFmtId="0" fontId="9" fillId="2" borderId="11" xfId="0" applyFont="1" applyFill="1" applyBorder="1" applyAlignment="1">
      <alignment horizontal="center" vertical="center" wrapText="1"/>
    </xf>
    <xf numFmtId="0" fontId="9" fillId="2" borderId="11" xfId="0" applyNumberFormat="1" applyFont="1" applyFill="1" applyBorder="1" applyAlignment="1">
      <alignment horizontal="center" vertical="center" wrapText="1"/>
    </xf>
    <xf numFmtId="0" fontId="9" fillId="2" borderId="10" xfId="0" applyNumberFormat="1" applyFont="1" applyFill="1" applyBorder="1" applyAlignment="1">
      <alignment horizontal="center" vertical="center" wrapText="1"/>
    </xf>
    <xf numFmtId="0" fontId="9" fillId="2" borderId="6" xfId="0" applyNumberFormat="1" applyFont="1" applyFill="1" applyBorder="1" applyAlignment="1">
      <alignment horizontal="center" vertical="center" wrapText="1"/>
    </xf>
    <xf numFmtId="0" fontId="9" fillId="2" borderId="10" xfId="0" applyNumberFormat="1" applyFont="1" applyFill="1" applyBorder="1" applyAlignment="1">
      <alignment horizontal="center" vertical="center" wrapText="1"/>
    </xf>
    <xf numFmtId="0" fontId="9" fillId="2" borderId="5" xfId="0" applyNumberFormat="1" applyFont="1" applyFill="1" applyBorder="1" applyAlignment="1">
      <alignment horizontal="center" vertical="center" wrapText="1"/>
    </xf>
    <xf numFmtId="165" fontId="2" fillId="2" borderId="6" xfId="1" applyNumberFormat="1" applyFont="1" applyFill="1" applyBorder="1" applyAlignment="1">
      <alignment horizontal="center"/>
    </xf>
    <xf numFmtId="0" fontId="2" fillId="2" borderId="7" xfId="0" applyFont="1" applyFill="1" applyBorder="1"/>
    <xf numFmtId="0" fontId="2" fillId="2" borderId="7" xfId="1" applyNumberFormat="1" applyFont="1" applyFill="1" applyBorder="1" applyAlignment="1">
      <alignment horizontal="center"/>
    </xf>
    <xf numFmtId="0" fontId="9" fillId="2" borderId="11"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6" xfId="0" applyFont="1" applyFill="1" applyBorder="1" applyAlignment="1">
      <alignment horizontal="center" vertical="center"/>
    </xf>
    <xf numFmtId="0" fontId="2" fillId="2" borderId="9" xfId="0" applyFont="1" applyFill="1" applyBorder="1" applyAlignment="1">
      <alignment horizontal="right"/>
    </xf>
  </cellXfs>
  <cellStyles count="4">
    <cellStyle name="Hyperlink" xfId="3" builtinId="8"/>
    <cellStyle name="Normal" xfId="0" builtinId="0"/>
    <cellStyle name="Normal 2 2 2 2" xfId="2"/>
    <cellStyle name="Percent" xfId="1" builtinId="5"/>
  </cellStyles>
  <dxfs count="0"/>
  <tableStyles count="0" defaultTableStyle="TableStyleMedium2" defaultPivotStyle="PivotStyleLight16"/>
  <colors>
    <mruColors>
      <color rgb="FF0000FF"/>
      <color rgb="FF50518B"/>
      <color rgb="FF6466AE"/>
      <color rgb="FFB2B2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hartsheet" Target="chartsheets/sheet6.xml"/><Relationship Id="rId18" Type="http://schemas.openxmlformats.org/officeDocument/2006/relationships/chartsheet" Target="chartsheets/sheet9.xml"/><Relationship Id="rId26" Type="http://schemas.openxmlformats.org/officeDocument/2006/relationships/customXml" Target="../customXml/item1.xml"/><Relationship Id="rId3" Type="http://schemas.openxmlformats.org/officeDocument/2006/relationships/chartsheet" Target="chartsheets/sheet1.xml"/><Relationship Id="rId21" Type="http://schemas.openxmlformats.org/officeDocument/2006/relationships/externalLink" Target="externalLinks/externalLink2.xml"/><Relationship Id="rId7" Type="http://schemas.openxmlformats.org/officeDocument/2006/relationships/chartsheet" Target="chartsheets/sheet3.xml"/><Relationship Id="rId12" Type="http://schemas.openxmlformats.org/officeDocument/2006/relationships/worksheet" Target="worksheets/sheet7.xml"/><Relationship Id="rId17" Type="http://schemas.openxmlformats.org/officeDocument/2006/relationships/worksheet" Target="worksheets/sheet9.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hartsheet" Target="chartsheets/sheet8.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hartsheet" Target="chartsheets/sheet5.xml"/><Relationship Id="rId24" Type="http://schemas.openxmlformats.org/officeDocument/2006/relationships/sharedStrings" Target="sharedStrings.xml"/><Relationship Id="rId5" Type="http://schemas.openxmlformats.org/officeDocument/2006/relationships/chartsheet" Target="chartsheets/sheet2.xml"/><Relationship Id="rId15" Type="http://schemas.openxmlformats.org/officeDocument/2006/relationships/worksheet" Target="worksheets/sheet8.xml"/><Relationship Id="rId23" Type="http://schemas.openxmlformats.org/officeDocument/2006/relationships/styles" Target="styles.xml"/><Relationship Id="rId10" Type="http://schemas.openxmlformats.org/officeDocument/2006/relationships/worksheet" Target="worksheets/sheet6.xml"/><Relationship Id="rId19" Type="http://schemas.openxmlformats.org/officeDocument/2006/relationships/chartsheet" Target="chartsheets/sheet10.xml"/><Relationship Id="rId4" Type="http://schemas.openxmlformats.org/officeDocument/2006/relationships/worksheet" Target="worksheets/sheet3.xml"/><Relationship Id="rId9" Type="http://schemas.openxmlformats.org/officeDocument/2006/relationships/chartsheet" Target="chartsheets/sheet4.xml"/><Relationship Id="rId14" Type="http://schemas.openxmlformats.org/officeDocument/2006/relationships/chartsheet" Target="chartsheets/sheet7.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400" b="1">
                <a:solidFill>
                  <a:sysClr val="windowText" lastClr="000000"/>
                </a:solidFill>
                <a:latin typeface="Arial" panose="020B0604020202020204" pitchFamily="34" charset="0"/>
                <a:cs typeface="Arial" panose="020B0604020202020204" pitchFamily="34" charset="0"/>
              </a:rPr>
              <a:t>Figure 4.1: Life expectancy at birth</a:t>
            </a:r>
            <a:r>
              <a:rPr lang="en-US" sz="1400" b="1" baseline="30000">
                <a:solidFill>
                  <a:sysClr val="windowText" lastClr="000000"/>
                </a:solidFill>
                <a:latin typeface="Arial" panose="020B0604020202020204" pitchFamily="34" charset="0"/>
                <a:cs typeface="Arial" panose="020B0604020202020204" pitchFamily="34" charset="0"/>
              </a:rPr>
              <a:t>1</a:t>
            </a:r>
            <a:r>
              <a:rPr lang="en-US" sz="1400" b="1">
                <a:solidFill>
                  <a:sysClr val="windowText" lastClr="000000"/>
                </a:solidFill>
                <a:latin typeface="Arial" panose="020B0604020202020204" pitchFamily="34" charset="0"/>
                <a:cs typeface="Arial" panose="020B0604020202020204" pitchFamily="34" charset="0"/>
              </a:rPr>
              <a:t>, Scotland, 1980-2041</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3984712306618918"/>
          <c:y val="8.4780455660878162E-2"/>
          <c:w val="0.84033343459906917"/>
          <c:h val="0.65317400341622989"/>
        </c:manualLayout>
      </c:layout>
      <c:lineChart>
        <c:grouping val="standard"/>
        <c:varyColors val="0"/>
        <c:ser>
          <c:idx val="0"/>
          <c:order val="0"/>
          <c:tx>
            <c:v>male LE</c:v>
          </c:tx>
          <c:spPr>
            <a:ln w="38100" cap="rnd">
              <a:solidFill>
                <a:srgbClr val="B2B2D6"/>
              </a:solidFill>
              <a:round/>
            </a:ln>
            <a:effectLst/>
          </c:spPr>
          <c:marker>
            <c:symbol val="none"/>
          </c:marker>
          <c:dPt>
            <c:idx val="0"/>
            <c:marker>
              <c:symbol val="circle"/>
              <c:size val="9"/>
              <c:spPr>
                <a:solidFill>
                  <a:schemeClr val="bg1"/>
                </a:solidFill>
                <a:ln w="22225">
                  <a:solidFill>
                    <a:srgbClr val="B2B2D6"/>
                  </a:solidFill>
                </a:ln>
                <a:effectLst/>
              </c:spPr>
            </c:marker>
            <c:bubble3D val="0"/>
            <c:extLst>
              <c:ext xmlns:c16="http://schemas.microsoft.com/office/drawing/2014/chart" uri="{C3380CC4-5D6E-409C-BE32-E72D297353CC}">
                <c16:uniqueId val="{00000004-4C53-4D64-BBFA-3E82FBD2157C}"/>
              </c:ext>
            </c:extLst>
          </c:dPt>
          <c:dPt>
            <c:idx val="35"/>
            <c:marker>
              <c:symbol val="circle"/>
              <c:size val="9"/>
              <c:spPr>
                <a:solidFill>
                  <a:schemeClr val="bg1"/>
                </a:solidFill>
                <a:ln w="22225">
                  <a:solidFill>
                    <a:srgbClr val="B2B2D6"/>
                  </a:solidFill>
                </a:ln>
                <a:effectLst/>
              </c:spPr>
            </c:marker>
            <c:bubble3D val="0"/>
            <c:extLst>
              <c:ext xmlns:c16="http://schemas.microsoft.com/office/drawing/2014/chart" uri="{C3380CC4-5D6E-409C-BE32-E72D297353CC}">
                <c16:uniqueId val="{00000008-4C53-4D64-BBFA-3E82FBD2157C}"/>
              </c:ext>
            </c:extLst>
          </c:dPt>
          <c:dLbls>
            <c:dLbl>
              <c:idx val="0"/>
              <c:layout>
                <c:manualLayout>
                  <c:x val="-7.0570632421684256E-3"/>
                  <c:y val="4.77013678091944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C53-4D64-BBFA-3E82FBD2157C}"/>
                </c:ext>
              </c:extLst>
            </c:dLbl>
            <c:dLbl>
              <c:idx val="35"/>
              <c:layout/>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C53-4D64-BBFA-3E82FBD2157C}"/>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0"/>
            <c:showCatName val="0"/>
            <c:showSerName val="0"/>
            <c:showPercent val="0"/>
            <c:showBubbleSize val="0"/>
            <c:extLst>
              <c:ext xmlns:c15="http://schemas.microsoft.com/office/drawing/2012/chart" uri="{CE6537A1-D6FC-4f65-9D91-7224C49458BB}">
                <c15:showLeaderLines val="0"/>
              </c:ext>
            </c:extLst>
          </c:dLbls>
          <c:cat>
            <c:strRef>
              <c:f>'Data 4.1'!$A$7:$A$67</c:f>
              <c:strCache>
                <c:ptCount val="61"/>
                <c:pt idx="0">
                  <c:v>1980-1982</c:v>
                </c:pt>
                <c:pt idx="1">
                  <c:v>1981-1983</c:v>
                </c:pt>
                <c:pt idx="2">
                  <c:v>1982-1984</c:v>
                </c:pt>
                <c:pt idx="3">
                  <c:v>1983-1985</c:v>
                </c:pt>
                <c:pt idx="4">
                  <c:v>1984-1986</c:v>
                </c:pt>
                <c:pt idx="5">
                  <c:v>1985-1987</c:v>
                </c:pt>
                <c:pt idx="6">
                  <c:v>1986-1988</c:v>
                </c:pt>
                <c:pt idx="7">
                  <c:v>1987-1989</c:v>
                </c:pt>
                <c:pt idx="8">
                  <c:v>1988-1990</c:v>
                </c:pt>
                <c:pt idx="9">
                  <c:v>1989-1991</c:v>
                </c:pt>
                <c:pt idx="10">
                  <c:v>1990-1992</c:v>
                </c:pt>
                <c:pt idx="11">
                  <c:v>1991-1993</c:v>
                </c:pt>
                <c:pt idx="12">
                  <c:v>1992-1994</c:v>
                </c:pt>
                <c:pt idx="13">
                  <c:v>1993-1995</c:v>
                </c:pt>
                <c:pt idx="14">
                  <c:v>1994-1996</c:v>
                </c:pt>
                <c:pt idx="15">
                  <c:v>1995-1997</c:v>
                </c:pt>
                <c:pt idx="16">
                  <c:v>1996-1998</c:v>
                </c:pt>
                <c:pt idx="17">
                  <c:v>1997-1999</c:v>
                </c:pt>
                <c:pt idx="18">
                  <c:v>1998-2000</c:v>
                </c:pt>
                <c:pt idx="19">
                  <c:v>1999-2001</c:v>
                </c:pt>
                <c:pt idx="20">
                  <c:v>2000-2002</c:v>
                </c:pt>
                <c:pt idx="21">
                  <c:v>2001-2003</c:v>
                </c:pt>
                <c:pt idx="22">
                  <c:v>2002-2004</c:v>
                </c:pt>
                <c:pt idx="23">
                  <c:v>2003-2005</c:v>
                </c:pt>
                <c:pt idx="24">
                  <c:v>2004-2006</c:v>
                </c:pt>
                <c:pt idx="25">
                  <c:v>2005-2007</c:v>
                </c:pt>
                <c:pt idx="26">
                  <c:v>2006-2008</c:v>
                </c:pt>
                <c:pt idx="27">
                  <c:v>2007-2009</c:v>
                </c:pt>
                <c:pt idx="28">
                  <c:v>2008-2010</c:v>
                </c:pt>
                <c:pt idx="29">
                  <c:v>2009-2011</c:v>
                </c:pt>
                <c:pt idx="30">
                  <c:v>2010-2012</c:v>
                </c:pt>
                <c:pt idx="31">
                  <c:v>2011-2013</c:v>
                </c:pt>
                <c:pt idx="32">
                  <c:v>2012-2014</c:v>
                </c:pt>
                <c:pt idx="33">
                  <c:v>2013-2015</c:v>
                </c:pt>
                <c:pt idx="34">
                  <c:v>2014-2016</c:v>
                </c:pt>
                <c:pt idx="35">
                  <c:v>2015-2017</c:v>
                </c:pt>
                <c:pt idx="36">
                  <c:v>2017</c:v>
                </c:pt>
                <c:pt idx="37">
                  <c:v>2018</c:v>
                </c:pt>
                <c:pt idx="38">
                  <c:v>2019</c:v>
                </c:pt>
                <c:pt idx="39">
                  <c:v>2020</c:v>
                </c:pt>
                <c:pt idx="40">
                  <c:v>2021</c:v>
                </c:pt>
                <c:pt idx="41">
                  <c:v>2022</c:v>
                </c:pt>
                <c:pt idx="42">
                  <c:v>2023</c:v>
                </c:pt>
                <c:pt idx="43">
                  <c:v>2024</c:v>
                </c:pt>
                <c:pt idx="44">
                  <c:v>2025</c:v>
                </c:pt>
                <c:pt idx="45">
                  <c:v>2026</c:v>
                </c:pt>
                <c:pt idx="46">
                  <c:v>2027</c:v>
                </c:pt>
                <c:pt idx="47">
                  <c:v>2028</c:v>
                </c:pt>
                <c:pt idx="48">
                  <c:v>2029</c:v>
                </c:pt>
                <c:pt idx="49">
                  <c:v>2030</c:v>
                </c:pt>
                <c:pt idx="50">
                  <c:v>2031</c:v>
                </c:pt>
                <c:pt idx="51">
                  <c:v>2032</c:v>
                </c:pt>
                <c:pt idx="52">
                  <c:v>2033</c:v>
                </c:pt>
                <c:pt idx="53">
                  <c:v>2034</c:v>
                </c:pt>
                <c:pt idx="54">
                  <c:v>2035</c:v>
                </c:pt>
                <c:pt idx="55">
                  <c:v>2036</c:v>
                </c:pt>
                <c:pt idx="56">
                  <c:v>2037</c:v>
                </c:pt>
                <c:pt idx="57">
                  <c:v>2038</c:v>
                </c:pt>
                <c:pt idx="58">
                  <c:v>2039</c:v>
                </c:pt>
                <c:pt idx="59">
                  <c:v>2040</c:v>
                </c:pt>
                <c:pt idx="60">
                  <c:v>2041</c:v>
                </c:pt>
              </c:strCache>
            </c:strRef>
          </c:cat>
          <c:val>
            <c:numRef>
              <c:f>'Data 4.1'!$D$7:$D$67</c:f>
              <c:numCache>
                <c:formatCode>General</c:formatCode>
                <c:ptCount val="61"/>
                <c:pt idx="0">
                  <c:v>69.099999999999994</c:v>
                </c:pt>
                <c:pt idx="1">
                  <c:v>69.3</c:v>
                </c:pt>
                <c:pt idx="2">
                  <c:v>69.599999999999994</c:v>
                </c:pt>
                <c:pt idx="3">
                  <c:v>69.900000000000006</c:v>
                </c:pt>
                <c:pt idx="4">
                  <c:v>70</c:v>
                </c:pt>
                <c:pt idx="5">
                  <c:v>70.2</c:v>
                </c:pt>
                <c:pt idx="6">
                  <c:v>70.400000000000006</c:v>
                </c:pt>
                <c:pt idx="7">
                  <c:v>70.599999999999994</c:v>
                </c:pt>
                <c:pt idx="8">
                  <c:v>70.8</c:v>
                </c:pt>
                <c:pt idx="9">
                  <c:v>71.099999999999994</c:v>
                </c:pt>
                <c:pt idx="10">
                  <c:v>71.400000000000006</c:v>
                </c:pt>
                <c:pt idx="11">
                  <c:v>71.5</c:v>
                </c:pt>
                <c:pt idx="12">
                  <c:v>71.7</c:v>
                </c:pt>
                <c:pt idx="13">
                  <c:v>71.900000000000006</c:v>
                </c:pt>
                <c:pt idx="14">
                  <c:v>72.099999999999994</c:v>
                </c:pt>
                <c:pt idx="15">
                  <c:v>72.2</c:v>
                </c:pt>
                <c:pt idx="16">
                  <c:v>72.400000000000006</c:v>
                </c:pt>
                <c:pt idx="17">
                  <c:v>72.599999999999994</c:v>
                </c:pt>
                <c:pt idx="18">
                  <c:v>72.8</c:v>
                </c:pt>
                <c:pt idx="19">
                  <c:v>73.099999999999994</c:v>
                </c:pt>
                <c:pt idx="20">
                  <c:v>73.3</c:v>
                </c:pt>
                <c:pt idx="21">
                  <c:v>73.5</c:v>
                </c:pt>
                <c:pt idx="22">
                  <c:v>73.8</c:v>
                </c:pt>
                <c:pt idx="23">
                  <c:v>74.2</c:v>
                </c:pt>
                <c:pt idx="24">
                  <c:v>74.599999999999994</c:v>
                </c:pt>
                <c:pt idx="25">
                  <c:v>74.8</c:v>
                </c:pt>
                <c:pt idx="26">
                  <c:v>75</c:v>
                </c:pt>
                <c:pt idx="27">
                  <c:v>75.3</c:v>
                </c:pt>
                <c:pt idx="28">
                  <c:v>75.8</c:v>
                </c:pt>
                <c:pt idx="29">
                  <c:v>76.2</c:v>
                </c:pt>
                <c:pt idx="30">
                  <c:v>76.5</c:v>
                </c:pt>
                <c:pt idx="31">
                  <c:v>76.8</c:v>
                </c:pt>
                <c:pt idx="32">
                  <c:v>77.099999999999994</c:v>
                </c:pt>
                <c:pt idx="33">
                  <c:v>77.099999999999994</c:v>
                </c:pt>
                <c:pt idx="34">
                  <c:v>77.099999999999994</c:v>
                </c:pt>
                <c:pt idx="35">
                  <c:v>77</c:v>
                </c:pt>
              </c:numCache>
            </c:numRef>
          </c:val>
          <c:smooth val="0"/>
          <c:extLst>
            <c:ext xmlns:c16="http://schemas.microsoft.com/office/drawing/2014/chart" uri="{C3380CC4-5D6E-409C-BE32-E72D297353CC}">
              <c16:uniqueId val="{00000000-4C53-4D64-BBFA-3E82FBD2157C}"/>
            </c:ext>
          </c:extLst>
        </c:ser>
        <c:ser>
          <c:idx val="1"/>
          <c:order val="1"/>
          <c:tx>
            <c:v>female LE</c:v>
          </c:tx>
          <c:spPr>
            <a:ln w="38100" cap="rnd">
              <a:solidFill>
                <a:srgbClr val="6466AE"/>
              </a:solidFill>
              <a:round/>
            </a:ln>
            <a:effectLst/>
          </c:spPr>
          <c:marker>
            <c:symbol val="none"/>
          </c:marker>
          <c:dPt>
            <c:idx val="0"/>
            <c:marker>
              <c:symbol val="circle"/>
              <c:size val="9"/>
              <c:spPr>
                <a:solidFill>
                  <a:schemeClr val="bg1"/>
                </a:solidFill>
                <a:ln w="22225">
                  <a:solidFill>
                    <a:srgbClr val="6466AE"/>
                  </a:solidFill>
                </a:ln>
                <a:effectLst/>
              </c:spPr>
            </c:marker>
            <c:bubble3D val="0"/>
            <c:extLst>
              <c:ext xmlns:c16="http://schemas.microsoft.com/office/drawing/2014/chart" uri="{C3380CC4-5D6E-409C-BE32-E72D297353CC}">
                <c16:uniqueId val="{00000005-4C53-4D64-BBFA-3E82FBD2157C}"/>
              </c:ext>
            </c:extLst>
          </c:dPt>
          <c:dPt>
            <c:idx val="35"/>
            <c:marker>
              <c:symbol val="circle"/>
              <c:size val="9"/>
              <c:spPr>
                <a:solidFill>
                  <a:schemeClr val="bg1"/>
                </a:solidFill>
                <a:ln w="22225">
                  <a:solidFill>
                    <a:srgbClr val="6466AE"/>
                  </a:solidFill>
                </a:ln>
                <a:effectLst/>
              </c:spPr>
            </c:marker>
            <c:bubble3D val="0"/>
            <c:extLst>
              <c:ext xmlns:c16="http://schemas.microsoft.com/office/drawing/2014/chart" uri="{C3380CC4-5D6E-409C-BE32-E72D297353CC}">
                <c16:uniqueId val="{00000006-4C53-4D64-BBFA-3E82FBD2157C}"/>
              </c:ext>
            </c:extLst>
          </c:dPt>
          <c:dLbls>
            <c:dLbl>
              <c:idx val="0"/>
              <c:layout>
                <c:manualLayout>
                  <c:x val="-9.7817980847044964E-3"/>
                  <c:y val="-3.728736785085054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C53-4D64-BBFA-3E82FBD2157C}"/>
                </c:ext>
              </c:extLst>
            </c:dLbl>
            <c:dLbl>
              <c:idx val="35"/>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C53-4D64-BBFA-3E82FBD2157C}"/>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'Data 4.1'!$A$7:$A$67</c:f>
              <c:strCache>
                <c:ptCount val="61"/>
                <c:pt idx="0">
                  <c:v>1980-1982</c:v>
                </c:pt>
                <c:pt idx="1">
                  <c:v>1981-1983</c:v>
                </c:pt>
                <c:pt idx="2">
                  <c:v>1982-1984</c:v>
                </c:pt>
                <c:pt idx="3">
                  <c:v>1983-1985</c:v>
                </c:pt>
                <c:pt idx="4">
                  <c:v>1984-1986</c:v>
                </c:pt>
                <c:pt idx="5">
                  <c:v>1985-1987</c:v>
                </c:pt>
                <c:pt idx="6">
                  <c:v>1986-1988</c:v>
                </c:pt>
                <c:pt idx="7">
                  <c:v>1987-1989</c:v>
                </c:pt>
                <c:pt idx="8">
                  <c:v>1988-1990</c:v>
                </c:pt>
                <c:pt idx="9">
                  <c:v>1989-1991</c:v>
                </c:pt>
                <c:pt idx="10">
                  <c:v>1990-1992</c:v>
                </c:pt>
                <c:pt idx="11">
                  <c:v>1991-1993</c:v>
                </c:pt>
                <c:pt idx="12">
                  <c:v>1992-1994</c:v>
                </c:pt>
                <c:pt idx="13">
                  <c:v>1993-1995</c:v>
                </c:pt>
                <c:pt idx="14">
                  <c:v>1994-1996</c:v>
                </c:pt>
                <c:pt idx="15">
                  <c:v>1995-1997</c:v>
                </c:pt>
                <c:pt idx="16">
                  <c:v>1996-1998</c:v>
                </c:pt>
                <c:pt idx="17">
                  <c:v>1997-1999</c:v>
                </c:pt>
                <c:pt idx="18">
                  <c:v>1998-2000</c:v>
                </c:pt>
                <c:pt idx="19">
                  <c:v>1999-2001</c:v>
                </c:pt>
                <c:pt idx="20">
                  <c:v>2000-2002</c:v>
                </c:pt>
                <c:pt idx="21">
                  <c:v>2001-2003</c:v>
                </c:pt>
                <c:pt idx="22">
                  <c:v>2002-2004</c:v>
                </c:pt>
                <c:pt idx="23">
                  <c:v>2003-2005</c:v>
                </c:pt>
                <c:pt idx="24">
                  <c:v>2004-2006</c:v>
                </c:pt>
                <c:pt idx="25">
                  <c:v>2005-2007</c:v>
                </c:pt>
                <c:pt idx="26">
                  <c:v>2006-2008</c:v>
                </c:pt>
                <c:pt idx="27">
                  <c:v>2007-2009</c:v>
                </c:pt>
                <c:pt idx="28">
                  <c:v>2008-2010</c:v>
                </c:pt>
                <c:pt idx="29">
                  <c:v>2009-2011</c:v>
                </c:pt>
                <c:pt idx="30">
                  <c:v>2010-2012</c:v>
                </c:pt>
                <c:pt idx="31">
                  <c:v>2011-2013</c:v>
                </c:pt>
                <c:pt idx="32">
                  <c:v>2012-2014</c:v>
                </c:pt>
                <c:pt idx="33">
                  <c:v>2013-2015</c:v>
                </c:pt>
                <c:pt idx="34">
                  <c:v>2014-2016</c:v>
                </c:pt>
                <c:pt idx="35">
                  <c:v>2015-2017</c:v>
                </c:pt>
                <c:pt idx="36">
                  <c:v>2017</c:v>
                </c:pt>
                <c:pt idx="37">
                  <c:v>2018</c:v>
                </c:pt>
                <c:pt idx="38">
                  <c:v>2019</c:v>
                </c:pt>
                <c:pt idx="39">
                  <c:v>2020</c:v>
                </c:pt>
                <c:pt idx="40">
                  <c:v>2021</c:v>
                </c:pt>
                <c:pt idx="41">
                  <c:v>2022</c:v>
                </c:pt>
                <c:pt idx="42">
                  <c:v>2023</c:v>
                </c:pt>
                <c:pt idx="43">
                  <c:v>2024</c:v>
                </c:pt>
                <c:pt idx="44">
                  <c:v>2025</c:v>
                </c:pt>
                <c:pt idx="45">
                  <c:v>2026</c:v>
                </c:pt>
                <c:pt idx="46">
                  <c:v>2027</c:v>
                </c:pt>
                <c:pt idx="47">
                  <c:v>2028</c:v>
                </c:pt>
                <c:pt idx="48">
                  <c:v>2029</c:v>
                </c:pt>
                <c:pt idx="49">
                  <c:v>2030</c:v>
                </c:pt>
                <c:pt idx="50">
                  <c:v>2031</c:v>
                </c:pt>
                <c:pt idx="51">
                  <c:v>2032</c:v>
                </c:pt>
                <c:pt idx="52">
                  <c:v>2033</c:v>
                </c:pt>
                <c:pt idx="53">
                  <c:v>2034</c:v>
                </c:pt>
                <c:pt idx="54">
                  <c:v>2035</c:v>
                </c:pt>
                <c:pt idx="55">
                  <c:v>2036</c:v>
                </c:pt>
                <c:pt idx="56">
                  <c:v>2037</c:v>
                </c:pt>
                <c:pt idx="57">
                  <c:v>2038</c:v>
                </c:pt>
                <c:pt idx="58">
                  <c:v>2039</c:v>
                </c:pt>
                <c:pt idx="59">
                  <c:v>2040</c:v>
                </c:pt>
                <c:pt idx="60">
                  <c:v>2041</c:v>
                </c:pt>
              </c:strCache>
            </c:strRef>
          </c:cat>
          <c:val>
            <c:numRef>
              <c:f>'Data 4.1'!$E$7:$E$67</c:f>
              <c:numCache>
                <c:formatCode>General</c:formatCode>
                <c:ptCount val="61"/>
                <c:pt idx="0">
                  <c:v>75.3</c:v>
                </c:pt>
                <c:pt idx="1">
                  <c:v>75.5</c:v>
                </c:pt>
                <c:pt idx="2">
                  <c:v>75.599999999999994</c:v>
                </c:pt>
                <c:pt idx="3">
                  <c:v>75.8</c:v>
                </c:pt>
                <c:pt idx="4">
                  <c:v>76</c:v>
                </c:pt>
                <c:pt idx="5">
                  <c:v>76.2</c:v>
                </c:pt>
                <c:pt idx="6">
                  <c:v>76.5</c:v>
                </c:pt>
                <c:pt idx="7">
                  <c:v>76.5</c:v>
                </c:pt>
                <c:pt idx="8">
                  <c:v>76.599999999999994</c:v>
                </c:pt>
                <c:pt idx="9">
                  <c:v>76.7</c:v>
                </c:pt>
                <c:pt idx="10">
                  <c:v>77.099999999999994</c:v>
                </c:pt>
                <c:pt idx="11">
                  <c:v>77.099999999999994</c:v>
                </c:pt>
                <c:pt idx="12">
                  <c:v>77.3</c:v>
                </c:pt>
                <c:pt idx="13">
                  <c:v>77.400000000000006</c:v>
                </c:pt>
                <c:pt idx="14">
                  <c:v>77.7</c:v>
                </c:pt>
                <c:pt idx="15">
                  <c:v>77.900000000000006</c:v>
                </c:pt>
                <c:pt idx="16">
                  <c:v>78</c:v>
                </c:pt>
                <c:pt idx="17">
                  <c:v>78.2</c:v>
                </c:pt>
                <c:pt idx="18">
                  <c:v>78.400000000000006</c:v>
                </c:pt>
                <c:pt idx="19">
                  <c:v>78.599999999999994</c:v>
                </c:pt>
                <c:pt idx="20">
                  <c:v>78.8</c:v>
                </c:pt>
                <c:pt idx="21">
                  <c:v>78.900000000000006</c:v>
                </c:pt>
                <c:pt idx="22">
                  <c:v>79.099999999999994</c:v>
                </c:pt>
                <c:pt idx="23">
                  <c:v>79.2</c:v>
                </c:pt>
                <c:pt idx="24">
                  <c:v>79.5</c:v>
                </c:pt>
                <c:pt idx="25">
                  <c:v>79.7</c:v>
                </c:pt>
                <c:pt idx="26">
                  <c:v>79.8</c:v>
                </c:pt>
                <c:pt idx="27">
                  <c:v>80.099999999999994</c:v>
                </c:pt>
                <c:pt idx="28">
                  <c:v>80.3</c:v>
                </c:pt>
                <c:pt idx="29">
                  <c:v>80.599999999999994</c:v>
                </c:pt>
                <c:pt idx="30">
                  <c:v>80.8</c:v>
                </c:pt>
                <c:pt idx="31">
                  <c:v>80.900000000000006</c:v>
                </c:pt>
                <c:pt idx="32">
                  <c:v>81.099999999999994</c:v>
                </c:pt>
                <c:pt idx="33">
                  <c:v>81.099999999999994</c:v>
                </c:pt>
                <c:pt idx="34">
                  <c:v>81.2</c:v>
                </c:pt>
                <c:pt idx="35">
                  <c:v>81.099999999999994</c:v>
                </c:pt>
              </c:numCache>
            </c:numRef>
          </c:val>
          <c:smooth val="0"/>
          <c:extLst>
            <c:ext xmlns:c16="http://schemas.microsoft.com/office/drawing/2014/chart" uri="{C3380CC4-5D6E-409C-BE32-E72D297353CC}">
              <c16:uniqueId val="{00000001-4C53-4D64-BBFA-3E82FBD2157C}"/>
            </c:ext>
          </c:extLst>
        </c:ser>
        <c:ser>
          <c:idx val="2"/>
          <c:order val="2"/>
          <c:tx>
            <c:v>male projection</c:v>
          </c:tx>
          <c:spPr>
            <a:ln w="41275" cap="rnd">
              <a:solidFill>
                <a:srgbClr val="B2B2D6"/>
              </a:solidFill>
              <a:prstDash val="sysDash"/>
              <a:round/>
            </a:ln>
            <a:effectLst/>
          </c:spPr>
          <c:marker>
            <c:symbol val="none"/>
          </c:marker>
          <c:dPt>
            <c:idx val="60"/>
            <c:marker>
              <c:symbol val="circle"/>
              <c:size val="9"/>
              <c:spPr>
                <a:solidFill>
                  <a:schemeClr val="bg1"/>
                </a:solidFill>
                <a:ln w="22225">
                  <a:solidFill>
                    <a:srgbClr val="B2B2D6"/>
                  </a:solidFill>
                </a:ln>
                <a:effectLst/>
              </c:spPr>
            </c:marker>
            <c:bubble3D val="0"/>
            <c:extLst>
              <c:ext xmlns:c16="http://schemas.microsoft.com/office/drawing/2014/chart" uri="{C3380CC4-5D6E-409C-BE32-E72D297353CC}">
                <c16:uniqueId val="{00000009-4C53-4D64-BBFA-3E82FBD2157C}"/>
              </c:ext>
            </c:extLst>
          </c:dPt>
          <c:dLbls>
            <c:dLbl>
              <c:idx val="60"/>
              <c:layout/>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C53-4D64-BBFA-3E82FBD2157C}"/>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0"/>
            <c:showCatName val="0"/>
            <c:showSerName val="0"/>
            <c:showPercent val="0"/>
            <c:showBubbleSize val="0"/>
            <c:extLst>
              <c:ext xmlns:c15="http://schemas.microsoft.com/office/drawing/2012/chart" uri="{CE6537A1-D6FC-4f65-9D91-7224C49458BB}">
                <c15:showLeaderLines val="0"/>
              </c:ext>
            </c:extLst>
          </c:dLbls>
          <c:cat>
            <c:strRef>
              <c:f>'Data 4.1'!$A$7:$A$67</c:f>
              <c:strCache>
                <c:ptCount val="61"/>
                <c:pt idx="0">
                  <c:v>1980-1982</c:v>
                </c:pt>
                <c:pt idx="1">
                  <c:v>1981-1983</c:v>
                </c:pt>
                <c:pt idx="2">
                  <c:v>1982-1984</c:v>
                </c:pt>
                <c:pt idx="3">
                  <c:v>1983-1985</c:v>
                </c:pt>
                <c:pt idx="4">
                  <c:v>1984-1986</c:v>
                </c:pt>
                <c:pt idx="5">
                  <c:v>1985-1987</c:v>
                </c:pt>
                <c:pt idx="6">
                  <c:v>1986-1988</c:v>
                </c:pt>
                <c:pt idx="7">
                  <c:v>1987-1989</c:v>
                </c:pt>
                <c:pt idx="8">
                  <c:v>1988-1990</c:v>
                </c:pt>
                <c:pt idx="9">
                  <c:v>1989-1991</c:v>
                </c:pt>
                <c:pt idx="10">
                  <c:v>1990-1992</c:v>
                </c:pt>
                <c:pt idx="11">
                  <c:v>1991-1993</c:v>
                </c:pt>
                <c:pt idx="12">
                  <c:v>1992-1994</c:v>
                </c:pt>
                <c:pt idx="13">
                  <c:v>1993-1995</c:v>
                </c:pt>
                <c:pt idx="14">
                  <c:v>1994-1996</c:v>
                </c:pt>
                <c:pt idx="15">
                  <c:v>1995-1997</c:v>
                </c:pt>
                <c:pt idx="16">
                  <c:v>1996-1998</c:v>
                </c:pt>
                <c:pt idx="17">
                  <c:v>1997-1999</c:v>
                </c:pt>
                <c:pt idx="18">
                  <c:v>1998-2000</c:v>
                </c:pt>
                <c:pt idx="19">
                  <c:v>1999-2001</c:v>
                </c:pt>
                <c:pt idx="20">
                  <c:v>2000-2002</c:v>
                </c:pt>
                <c:pt idx="21">
                  <c:v>2001-2003</c:v>
                </c:pt>
                <c:pt idx="22">
                  <c:v>2002-2004</c:v>
                </c:pt>
                <c:pt idx="23">
                  <c:v>2003-2005</c:v>
                </c:pt>
                <c:pt idx="24">
                  <c:v>2004-2006</c:v>
                </c:pt>
                <c:pt idx="25">
                  <c:v>2005-2007</c:v>
                </c:pt>
                <c:pt idx="26">
                  <c:v>2006-2008</c:v>
                </c:pt>
                <c:pt idx="27">
                  <c:v>2007-2009</c:v>
                </c:pt>
                <c:pt idx="28">
                  <c:v>2008-2010</c:v>
                </c:pt>
                <c:pt idx="29">
                  <c:v>2009-2011</c:v>
                </c:pt>
                <c:pt idx="30">
                  <c:v>2010-2012</c:v>
                </c:pt>
                <c:pt idx="31">
                  <c:v>2011-2013</c:v>
                </c:pt>
                <c:pt idx="32">
                  <c:v>2012-2014</c:v>
                </c:pt>
                <c:pt idx="33">
                  <c:v>2013-2015</c:v>
                </c:pt>
                <c:pt idx="34">
                  <c:v>2014-2016</c:v>
                </c:pt>
                <c:pt idx="35">
                  <c:v>2015-2017</c:v>
                </c:pt>
                <c:pt idx="36">
                  <c:v>2017</c:v>
                </c:pt>
                <c:pt idx="37">
                  <c:v>2018</c:v>
                </c:pt>
                <c:pt idx="38">
                  <c:v>2019</c:v>
                </c:pt>
                <c:pt idx="39">
                  <c:v>2020</c:v>
                </c:pt>
                <c:pt idx="40">
                  <c:v>2021</c:v>
                </c:pt>
                <c:pt idx="41">
                  <c:v>2022</c:v>
                </c:pt>
                <c:pt idx="42">
                  <c:v>2023</c:v>
                </c:pt>
                <c:pt idx="43">
                  <c:v>2024</c:v>
                </c:pt>
                <c:pt idx="44">
                  <c:v>2025</c:v>
                </c:pt>
                <c:pt idx="45">
                  <c:v>2026</c:v>
                </c:pt>
                <c:pt idx="46">
                  <c:v>2027</c:v>
                </c:pt>
                <c:pt idx="47">
                  <c:v>2028</c:v>
                </c:pt>
                <c:pt idx="48">
                  <c:v>2029</c:v>
                </c:pt>
                <c:pt idx="49">
                  <c:v>2030</c:v>
                </c:pt>
                <c:pt idx="50">
                  <c:v>2031</c:v>
                </c:pt>
                <c:pt idx="51">
                  <c:v>2032</c:v>
                </c:pt>
                <c:pt idx="52">
                  <c:v>2033</c:v>
                </c:pt>
                <c:pt idx="53">
                  <c:v>2034</c:v>
                </c:pt>
                <c:pt idx="54">
                  <c:v>2035</c:v>
                </c:pt>
                <c:pt idx="55">
                  <c:v>2036</c:v>
                </c:pt>
                <c:pt idx="56">
                  <c:v>2037</c:v>
                </c:pt>
                <c:pt idx="57">
                  <c:v>2038</c:v>
                </c:pt>
                <c:pt idx="58">
                  <c:v>2039</c:v>
                </c:pt>
                <c:pt idx="59">
                  <c:v>2040</c:v>
                </c:pt>
                <c:pt idx="60">
                  <c:v>2041</c:v>
                </c:pt>
              </c:strCache>
            </c:strRef>
          </c:cat>
          <c:val>
            <c:numRef>
              <c:f>'Data 4.1'!$F$7:$F$67</c:f>
              <c:numCache>
                <c:formatCode>General</c:formatCode>
                <c:ptCount val="61"/>
                <c:pt idx="36">
                  <c:v>77.400000000000006</c:v>
                </c:pt>
                <c:pt idx="37">
                  <c:v>77.900000000000006</c:v>
                </c:pt>
                <c:pt idx="38">
                  <c:v>78.099999999999994</c:v>
                </c:pt>
                <c:pt idx="39">
                  <c:v>78.3</c:v>
                </c:pt>
                <c:pt idx="40">
                  <c:v>78.5</c:v>
                </c:pt>
                <c:pt idx="41">
                  <c:v>78.7</c:v>
                </c:pt>
                <c:pt idx="42">
                  <c:v>78.900000000000006</c:v>
                </c:pt>
                <c:pt idx="43">
                  <c:v>79.099999999999994</c:v>
                </c:pt>
                <c:pt idx="44">
                  <c:v>79.3</c:v>
                </c:pt>
                <c:pt idx="45">
                  <c:v>79.400000000000006</c:v>
                </c:pt>
                <c:pt idx="46">
                  <c:v>79.599999999999994</c:v>
                </c:pt>
                <c:pt idx="47">
                  <c:v>79.8</c:v>
                </c:pt>
                <c:pt idx="48">
                  <c:v>80</c:v>
                </c:pt>
                <c:pt idx="49">
                  <c:v>80.099999999999994</c:v>
                </c:pt>
                <c:pt idx="50">
                  <c:v>80.3</c:v>
                </c:pt>
                <c:pt idx="51">
                  <c:v>80.400000000000006</c:v>
                </c:pt>
                <c:pt idx="52">
                  <c:v>80.599999999999994</c:v>
                </c:pt>
                <c:pt idx="53">
                  <c:v>80.8</c:v>
                </c:pt>
                <c:pt idx="54">
                  <c:v>80.900000000000006</c:v>
                </c:pt>
                <c:pt idx="55">
                  <c:v>81</c:v>
                </c:pt>
                <c:pt idx="56">
                  <c:v>81.2</c:v>
                </c:pt>
                <c:pt idx="57">
                  <c:v>81.3</c:v>
                </c:pt>
                <c:pt idx="58">
                  <c:v>81.5</c:v>
                </c:pt>
                <c:pt idx="59">
                  <c:v>81.599999999999994</c:v>
                </c:pt>
                <c:pt idx="60">
                  <c:v>81.7</c:v>
                </c:pt>
              </c:numCache>
            </c:numRef>
          </c:val>
          <c:smooth val="0"/>
          <c:extLst>
            <c:ext xmlns:c16="http://schemas.microsoft.com/office/drawing/2014/chart" uri="{C3380CC4-5D6E-409C-BE32-E72D297353CC}">
              <c16:uniqueId val="{00000002-4C53-4D64-BBFA-3E82FBD2157C}"/>
            </c:ext>
          </c:extLst>
        </c:ser>
        <c:ser>
          <c:idx val="3"/>
          <c:order val="3"/>
          <c:tx>
            <c:v>female projection</c:v>
          </c:tx>
          <c:spPr>
            <a:ln w="38100" cap="rnd">
              <a:solidFill>
                <a:srgbClr val="6466AE"/>
              </a:solidFill>
              <a:prstDash val="sysDash"/>
              <a:round/>
            </a:ln>
            <a:effectLst/>
          </c:spPr>
          <c:marker>
            <c:symbol val="none"/>
          </c:marker>
          <c:dPt>
            <c:idx val="60"/>
            <c:marker>
              <c:symbol val="circle"/>
              <c:size val="9"/>
              <c:spPr>
                <a:solidFill>
                  <a:schemeClr val="bg1"/>
                </a:solidFill>
                <a:ln w="22225">
                  <a:solidFill>
                    <a:srgbClr val="6466AE"/>
                  </a:solidFill>
                </a:ln>
                <a:effectLst/>
              </c:spPr>
            </c:marker>
            <c:bubble3D val="0"/>
            <c:extLst>
              <c:ext xmlns:c16="http://schemas.microsoft.com/office/drawing/2014/chart" uri="{C3380CC4-5D6E-409C-BE32-E72D297353CC}">
                <c16:uniqueId val="{00000007-4C53-4D64-BBFA-3E82FBD2157C}"/>
              </c:ext>
            </c:extLst>
          </c:dPt>
          <c:dLbls>
            <c:dLbl>
              <c:idx val="60"/>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C53-4D64-BBFA-3E82FBD2157C}"/>
                </c:ext>
              </c:extLst>
            </c:dLbl>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'Data 4.1'!$A$7:$A$67</c:f>
              <c:strCache>
                <c:ptCount val="61"/>
                <c:pt idx="0">
                  <c:v>1980-1982</c:v>
                </c:pt>
                <c:pt idx="1">
                  <c:v>1981-1983</c:v>
                </c:pt>
                <c:pt idx="2">
                  <c:v>1982-1984</c:v>
                </c:pt>
                <c:pt idx="3">
                  <c:v>1983-1985</c:v>
                </c:pt>
                <c:pt idx="4">
                  <c:v>1984-1986</c:v>
                </c:pt>
                <c:pt idx="5">
                  <c:v>1985-1987</c:v>
                </c:pt>
                <c:pt idx="6">
                  <c:v>1986-1988</c:v>
                </c:pt>
                <c:pt idx="7">
                  <c:v>1987-1989</c:v>
                </c:pt>
                <c:pt idx="8">
                  <c:v>1988-1990</c:v>
                </c:pt>
                <c:pt idx="9">
                  <c:v>1989-1991</c:v>
                </c:pt>
                <c:pt idx="10">
                  <c:v>1990-1992</c:v>
                </c:pt>
                <c:pt idx="11">
                  <c:v>1991-1993</c:v>
                </c:pt>
                <c:pt idx="12">
                  <c:v>1992-1994</c:v>
                </c:pt>
                <c:pt idx="13">
                  <c:v>1993-1995</c:v>
                </c:pt>
                <c:pt idx="14">
                  <c:v>1994-1996</c:v>
                </c:pt>
                <c:pt idx="15">
                  <c:v>1995-1997</c:v>
                </c:pt>
                <c:pt idx="16">
                  <c:v>1996-1998</c:v>
                </c:pt>
                <c:pt idx="17">
                  <c:v>1997-1999</c:v>
                </c:pt>
                <c:pt idx="18">
                  <c:v>1998-2000</c:v>
                </c:pt>
                <c:pt idx="19">
                  <c:v>1999-2001</c:v>
                </c:pt>
                <c:pt idx="20">
                  <c:v>2000-2002</c:v>
                </c:pt>
                <c:pt idx="21">
                  <c:v>2001-2003</c:v>
                </c:pt>
                <c:pt idx="22">
                  <c:v>2002-2004</c:v>
                </c:pt>
                <c:pt idx="23">
                  <c:v>2003-2005</c:v>
                </c:pt>
                <c:pt idx="24">
                  <c:v>2004-2006</c:v>
                </c:pt>
                <c:pt idx="25">
                  <c:v>2005-2007</c:v>
                </c:pt>
                <c:pt idx="26">
                  <c:v>2006-2008</c:v>
                </c:pt>
                <c:pt idx="27">
                  <c:v>2007-2009</c:v>
                </c:pt>
                <c:pt idx="28">
                  <c:v>2008-2010</c:v>
                </c:pt>
                <c:pt idx="29">
                  <c:v>2009-2011</c:v>
                </c:pt>
                <c:pt idx="30">
                  <c:v>2010-2012</c:v>
                </c:pt>
                <c:pt idx="31">
                  <c:v>2011-2013</c:v>
                </c:pt>
                <c:pt idx="32">
                  <c:v>2012-2014</c:v>
                </c:pt>
                <c:pt idx="33">
                  <c:v>2013-2015</c:v>
                </c:pt>
                <c:pt idx="34">
                  <c:v>2014-2016</c:v>
                </c:pt>
                <c:pt idx="35">
                  <c:v>2015-2017</c:v>
                </c:pt>
                <c:pt idx="36">
                  <c:v>2017</c:v>
                </c:pt>
                <c:pt idx="37">
                  <c:v>2018</c:v>
                </c:pt>
                <c:pt idx="38">
                  <c:v>2019</c:v>
                </c:pt>
                <c:pt idx="39">
                  <c:v>2020</c:v>
                </c:pt>
                <c:pt idx="40">
                  <c:v>2021</c:v>
                </c:pt>
                <c:pt idx="41">
                  <c:v>2022</c:v>
                </c:pt>
                <c:pt idx="42">
                  <c:v>2023</c:v>
                </c:pt>
                <c:pt idx="43">
                  <c:v>2024</c:v>
                </c:pt>
                <c:pt idx="44">
                  <c:v>2025</c:v>
                </c:pt>
                <c:pt idx="45">
                  <c:v>2026</c:v>
                </c:pt>
                <c:pt idx="46">
                  <c:v>2027</c:v>
                </c:pt>
                <c:pt idx="47">
                  <c:v>2028</c:v>
                </c:pt>
                <c:pt idx="48">
                  <c:v>2029</c:v>
                </c:pt>
                <c:pt idx="49">
                  <c:v>2030</c:v>
                </c:pt>
                <c:pt idx="50">
                  <c:v>2031</c:v>
                </c:pt>
                <c:pt idx="51">
                  <c:v>2032</c:v>
                </c:pt>
                <c:pt idx="52">
                  <c:v>2033</c:v>
                </c:pt>
                <c:pt idx="53">
                  <c:v>2034</c:v>
                </c:pt>
                <c:pt idx="54">
                  <c:v>2035</c:v>
                </c:pt>
                <c:pt idx="55">
                  <c:v>2036</c:v>
                </c:pt>
                <c:pt idx="56">
                  <c:v>2037</c:v>
                </c:pt>
                <c:pt idx="57">
                  <c:v>2038</c:v>
                </c:pt>
                <c:pt idx="58">
                  <c:v>2039</c:v>
                </c:pt>
                <c:pt idx="59">
                  <c:v>2040</c:v>
                </c:pt>
                <c:pt idx="60">
                  <c:v>2041</c:v>
                </c:pt>
              </c:strCache>
            </c:strRef>
          </c:cat>
          <c:val>
            <c:numRef>
              <c:f>'Data 4.1'!$G$7:$G$67</c:f>
              <c:numCache>
                <c:formatCode>General</c:formatCode>
                <c:ptCount val="61"/>
                <c:pt idx="36">
                  <c:v>81.3</c:v>
                </c:pt>
                <c:pt idx="37">
                  <c:v>81.599999999999994</c:v>
                </c:pt>
                <c:pt idx="38">
                  <c:v>81.8</c:v>
                </c:pt>
                <c:pt idx="39">
                  <c:v>81.900000000000006</c:v>
                </c:pt>
                <c:pt idx="40">
                  <c:v>82</c:v>
                </c:pt>
                <c:pt idx="41">
                  <c:v>82.2</c:v>
                </c:pt>
                <c:pt idx="42">
                  <c:v>82.3</c:v>
                </c:pt>
                <c:pt idx="43">
                  <c:v>82.4</c:v>
                </c:pt>
                <c:pt idx="44">
                  <c:v>82.6</c:v>
                </c:pt>
                <c:pt idx="45">
                  <c:v>82.7</c:v>
                </c:pt>
                <c:pt idx="46">
                  <c:v>82.8</c:v>
                </c:pt>
                <c:pt idx="47">
                  <c:v>82.9</c:v>
                </c:pt>
                <c:pt idx="48">
                  <c:v>83.1</c:v>
                </c:pt>
                <c:pt idx="49">
                  <c:v>83.2</c:v>
                </c:pt>
                <c:pt idx="50">
                  <c:v>83.3</c:v>
                </c:pt>
                <c:pt idx="51">
                  <c:v>83.5</c:v>
                </c:pt>
                <c:pt idx="52">
                  <c:v>83.6</c:v>
                </c:pt>
                <c:pt idx="53">
                  <c:v>83.7</c:v>
                </c:pt>
                <c:pt idx="54">
                  <c:v>83.8</c:v>
                </c:pt>
                <c:pt idx="55">
                  <c:v>83.9</c:v>
                </c:pt>
                <c:pt idx="56">
                  <c:v>84.1</c:v>
                </c:pt>
                <c:pt idx="57">
                  <c:v>84.2</c:v>
                </c:pt>
                <c:pt idx="58">
                  <c:v>84.3</c:v>
                </c:pt>
                <c:pt idx="59">
                  <c:v>84.4</c:v>
                </c:pt>
                <c:pt idx="60">
                  <c:v>84.5</c:v>
                </c:pt>
              </c:numCache>
            </c:numRef>
          </c:val>
          <c:smooth val="0"/>
          <c:extLst>
            <c:ext xmlns:c16="http://schemas.microsoft.com/office/drawing/2014/chart" uri="{C3380CC4-5D6E-409C-BE32-E72D297353CC}">
              <c16:uniqueId val="{00000003-4C53-4D64-BBFA-3E82FBD2157C}"/>
            </c:ext>
          </c:extLst>
        </c:ser>
        <c:dLbls>
          <c:showLegendKey val="0"/>
          <c:showVal val="0"/>
          <c:showCatName val="0"/>
          <c:showSerName val="0"/>
          <c:showPercent val="0"/>
          <c:showBubbleSize val="0"/>
        </c:dLbls>
        <c:smooth val="0"/>
        <c:axId val="625254344"/>
        <c:axId val="625259264"/>
      </c:lineChart>
      <c:catAx>
        <c:axId val="625254344"/>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solidFill>
                      <a:sysClr val="windowText" lastClr="000000"/>
                    </a:solidFill>
                    <a:latin typeface="Arial" panose="020B0604020202020204" pitchFamily="34" charset="0"/>
                    <a:cs typeface="Arial" panose="020B0604020202020204" pitchFamily="34" charset="0"/>
                  </a:rPr>
                  <a:t>Year</a:t>
                </a:r>
              </a:p>
            </c:rich>
          </c:tx>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out"/>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5259264"/>
        <c:crosses val="autoZero"/>
        <c:auto val="1"/>
        <c:lblAlgn val="ctr"/>
        <c:lblOffset val="100"/>
        <c:tickLblSkip val="2"/>
        <c:tickMarkSkip val="2"/>
        <c:noMultiLvlLbl val="0"/>
      </c:catAx>
      <c:valAx>
        <c:axId val="625259264"/>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solidFill>
                      <a:sysClr val="windowText" lastClr="000000"/>
                    </a:solidFill>
                    <a:latin typeface="Arial" panose="020B0604020202020204" pitchFamily="34" charset="0"/>
                    <a:cs typeface="Arial" panose="020B0604020202020204" pitchFamily="34" charset="0"/>
                  </a:rPr>
                  <a:t>Life expectany</a:t>
                </a:r>
              </a:p>
              <a:p>
                <a:pPr>
                  <a:defRPr sz="1400" b="1">
                    <a:solidFill>
                      <a:sysClr val="windowText" lastClr="000000"/>
                    </a:solidFill>
                    <a:latin typeface="Arial" panose="020B0604020202020204" pitchFamily="34" charset="0"/>
                    <a:cs typeface="Arial" panose="020B0604020202020204" pitchFamily="34" charset="0"/>
                  </a:defRPr>
                </a:pPr>
                <a:r>
                  <a:rPr lang="en-US" sz="1400" b="1">
                    <a:solidFill>
                      <a:sysClr val="windowText" lastClr="000000"/>
                    </a:solidFill>
                    <a:latin typeface="Arial" panose="020B0604020202020204" pitchFamily="34" charset="0"/>
                    <a:cs typeface="Arial" panose="020B0604020202020204" pitchFamily="34" charset="0"/>
                  </a:rPr>
                  <a:t> (years)</a:t>
                </a:r>
              </a:p>
            </c:rich>
          </c:tx>
          <c:layout>
            <c:manualLayout>
              <c:xMode val="edge"/>
              <c:yMode val="edge"/>
              <c:x val="1.3675213675213675E-3"/>
              <c:y val="0.39091574183148364"/>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525434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Segoe UI" panose="020B0502040204020203" pitchFamily="34" charset="0"/>
          <a:cs typeface="Segoe UI" panose="020B0502040204020203" pitchFamily="34" charset="0"/>
        </a:defRPr>
      </a:pPr>
      <a:endParaRPr lang="en-US"/>
    </a:p>
  </c:txPr>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400" b="1">
                <a:solidFill>
                  <a:sysClr val="windowText" lastClr="000000"/>
                </a:solidFill>
                <a:latin typeface="Arial" panose="020B0604020202020204" pitchFamily="34" charset="0"/>
                <a:cs typeface="Arial" panose="020B0604020202020204" pitchFamily="34" charset="0"/>
              </a:rPr>
              <a:t>Figure 4.7b: Life expectancy and healthy life expectancy in SIMD</a:t>
            </a:r>
            <a:r>
              <a:rPr lang="en-US" sz="1400" b="1" baseline="30000">
                <a:solidFill>
                  <a:sysClr val="windowText" lastClr="000000"/>
                </a:solidFill>
                <a:latin typeface="Arial" panose="020B0604020202020204" pitchFamily="34" charset="0"/>
                <a:cs typeface="Arial" panose="020B0604020202020204" pitchFamily="34" charset="0"/>
              </a:rPr>
              <a:t>1</a:t>
            </a:r>
            <a:r>
              <a:rPr lang="en-US" sz="1400" b="1">
                <a:solidFill>
                  <a:sysClr val="windowText" lastClr="000000"/>
                </a:solidFill>
                <a:latin typeface="Arial" panose="020B0604020202020204" pitchFamily="34" charset="0"/>
                <a:cs typeface="Arial" panose="020B0604020202020204" pitchFamily="34" charset="0"/>
              </a:rPr>
              <a:t> deciles, 2015-2017, females</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1.8964154504051058E-2"/>
          <c:y val="9.8901839604392638E-2"/>
          <c:w val="0.88180100253078519"/>
          <c:h val="0.76854499692582001"/>
        </c:manualLayout>
      </c:layout>
      <c:barChart>
        <c:barDir val="bar"/>
        <c:grouping val="stacked"/>
        <c:varyColors val="0"/>
        <c:ser>
          <c:idx val="0"/>
          <c:order val="0"/>
          <c:tx>
            <c:strRef>
              <c:f>'Data 4.7'!$B$41</c:f>
              <c:strCache>
                <c:ptCount val="1"/>
                <c:pt idx="0">
                  <c:v>good health</c:v>
                </c:pt>
              </c:strCache>
            </c:strRef>
          </c:tx>
          <c:spPr>
            <a:solidFill>
              <a:schemeClr val="bg1">
                <a:lumMod val="85000"/>
              </a:schemeClr>
            </a:solidFill>
            <a:ln w="22225">
              <a:solidFill>
                <a:srgbClr val="6466AE"/>
              </a:solid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1"/>
            <c:showSerName val="0"/>
            <c:showPercent val="0"/>
            <c:showBubbleSize val="0"/>
            <c:showLeaderLines val="0"/>
            <c:extLst>
              <c:ext xmlns:c15="http://schemas.microsoft.com/office/drawing/2012/chart" uri="{CE6537A1-D6FC-4f65-9D91-7224C49458BB}">
                <c15:layout/>
                <c15:showLeaderLines val="0"/>
              </c:ext>
            </c:extLst>
          </c:dLbls>
          <c:cat>
            <c:strRef>
              <c:f>'Data 4.7'!$A$42:$A$51</c:f>
              <c:strCache>
                <c:ptCount val="10"/>
                <c:pt idx="0">
                  <c:v>Decile 1 (most deprived)</c:v>
                </c:pt>
                <c:pt idx="1">
                  <c:v>Decile 2</c:v>
                </c:pt>
                <c:pt idx="2">
                  <c:v>Decile 3</c:v>
                </c:pt>
                <c:pt idx="3">
                  <c:v>Decile 4</c:v>
                </c:pt>
                <c:pt idx="4">
                  <c:v>Decile 5</c:v>
                </c:pt>
                <c:pt idx="5">
                  <c:v>Decile 6</c:v>
                </c:pt>
                <c:pt idx="6">
                  <c:v>Decile 7</c:v>
                </c:pt>
                <c:pt idx="7">
                  <c:v>Decile 8</c:v>
                </c:pt>
                <c:pt idx="8">
                  <c:v>Decile 9</c:v>
                </c:pt>
                <c:pt idx="9">
                  <c:v>Decile 10 (least deprived)</c:v>
                </c:pt>
              </c:strCache>
            </c:strRef>
          </c:cat>
          <c:val>
            <c:numRef>
              <c:f>'Data 4.7'!$B$42:$B$51</c:f>
              <c:numCache>
                <c:formatCode>0.0</c:formatCode>
                <c:ptCount val="10"/>
                <c:pt idx="0">
                  <c:v>49.6</c:v>
                </c:pt>
                <c:pt idx="1">
                  <c:v>55</c:v>
                </c:pt>
                <c:pt idx="2">
                  <c:v>55.4</c:v>
                </c:pt>
                <c:pt idx="3">
                  <c:v>60.6</c:v>
                </c:pt>
                <c:pt idx="4">
                  <c:v>62.4</c:v>
                </c:pt>
                <c:pt idx="5">
                  <c:v>65.8</c:v>
                </c:pt>
                <c:pt idx="6">
                  <c:v>65.599999999999994</c:v>
                </c:pt>
                <c:pt idx="7">
                  <c:v>69.400000000000006</c:v>
                </c:pt>
                <c:pt idx="8">
                  <c:v>68.599999999999994</c:v>
                </c:pt>
                <c:pt idx="9">
                  <c:v>72.599999999999994</c:v>
                </c:pt>
              </c:numCache>
            </c:numRef>
          </c:val>
          <c:extLst>
            <c:ext xmlns:c16="http://schemas.microsoft.com/office/drawing/2014/chart" uri="{C3380CC4-5D6E-409C-BE32-E72D297353CC}">
              <c16:uniqueId val="{00000000-6304-432E-BEAD-40822AA47758}"/>
            </c:ext>
          </c:extLst>
        </c:ser>
        <c:ser>
          <c:idx val="1"/>
          <c:order val="1"/>
          <c:tx>
            <c:strRef>
              <c:f>'Data 4.7'!$C$41</c:f>
              <c:strCache>
                <c:ptCount val="1"/>
                <c:pt idx="0">
                  <c:v>bad health</c:v>
                </c:pt>
              </c:strCache>
            </c:strRef>
          </c:tx>
          <c:spPr>
            <a:solidFill>
              <a:srgbClr val="B2B2D6"/>
            </a:solidFill>
            <a:ln w="22225">
              <a:solidFill>
                <a:srgbClr val="6466AE"/>
              </a:solidFill>
            </a:ln>
            <a:effectLst/>
          </c:spPr>
          <c:invertIfNegative val="0"/>
          <c:dLbls>
            <c:dLbl>
              <c:idx val="0"/>
              <c:layout/>
              <c:tx>
                <c:rich>
                  <a:bodyPr/>
                  <a:lstStyle/>
                  <a:p>
                    <a:fld id="{52BA6C86-98AF-4407-82C4-8E2FC29DB8DF}"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6304-432E-BEAD-40822AA47758}"/>
                </c:ext>
              </c:extLst>
            </c:dLbl>
            <c:dLbl>
              <c:idx val="1"/>
              <c:layout/>
              <c:tx>
                <c:rich>
                  <a:bodyPr/>
                  <a:lstStyle/>
                  <a:p>
                    <a:fld id="{7BDA8EDE-C708-4311-A3A9-E2E50751708F}"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6304-432E-BEAD-40822AA47758}"/>
                </c:ext>
              </c:extLst>
            </c:dLbl>
            <c:dLbl>
              <c:idx val="2"/>
              <c:layout/>
              <c:tx>
                <c:rich>
                  <a:bodyPr/>
                  <a:lstStyle/>
                  <a:p>
                    <a:fld id="{853E72F8-14B7-4543-B9E9-5971F7496EDA}"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304-432E-BEAD-40822AA47758}"/>
                </c:ext>
              </c:extLst>
            </c:dLbl>
            <c:dLbl>
              <c:idx val="3"/>
              <c:layout/>
              <c:tx>
                <c:rich>
                  <a:bodyPr/>
                  <a:lstStyle/>
                  <a:p>
                    <a:fld id="{94643EC1-5A79-495B-81D8-F0AC1157ADB7}"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6304-432E-BEAD-40822AA47758}"/>
                </c:ext>
              </c:extLst>
            </c:dLbl>
            <c:dLbl>
              <c:idx val="4"/>
              <c:layout/>
              <c:tx>
                <c:rich>
                  <a:bodyPr/>
                  <a:lstStyle/>
                  <a:p>
                    <a:fld id="{6A189964-7183-4C50-8CC8-1BF92A60CFE6}"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304-432E-BEAD-40822AA47758}"/>
                </c:ext>
              </c:extLst>
            </c:dLbl>
            <c:dLbl>
              <c:idx val="5"/>
              <c:layout/>
              <c:tx>
                <c:rich>
                  <a:bodyPr/>
                  <a:lstStyle/>
                  <a:p>
                    <a:fld id="{EBFB6DC6-1D5F-42EC-A3EE-9047EF66A0E1}"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6-6304-432E-BEAD-40822AA47758}"/>
                </c:ext>
              </c:extLst>
            </c:dLbl>
            <c:dLbl>
              <c:idx val="6"/>
              <c:layout/>
              <c:tx>
                <c:rich>
                  <a:bodyPr/>
                  <a:lstStyle/>
                  <a:p>
                    <a:fld id="{230E14BA-72F8-44C4-A874-692332CAA456}"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6304-432E-BEAD-40822AA47758}"/>
                </c:ext>
              </c:extLst>
            </c:dLbl>
            <c:dLbl>
              <c:idx val="7"/>
              <c:layout/>
              <c:tx>
                <c:rich>
                  <a:bodyPr/>
                  <a:lstStyle/>
                  <a:p>
                    <a:fld id="{5C092A52-C952-4C52-8538-EE215529DA7B}"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6304-432E-BEAD-40822AA47758}"/>
                </c:ext>
              </c:extLst>
            </c:dLbl>
            <c:dLbl>
              <c:idx val="8"/>
              <c:layout/>
              <c:tx>
                <c:rich>
                  <a:bodyPr/>
                  <a:lstStyle/>
                  <a:p>
                    <a:fld id="{DBE64C87-0CA8-4CFB-A0EA-306909FB25EE}"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304-432E-BEAD-40822AA47758}"/>
                </c:ext>
              </c:extLst>
            </c:dLbl>
            <c:dLbl>
              <c:idx val="9"/>
              <c:layout/>
              <c:tx>
                <c:rich>
                  <a:bodyPr/>
                  <a:lstStyle/>
                  <a:p>
                    <a:fld id="{BC1101D9-7FEC-411B-AAB6-1A496B5CA953}"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A-6304-432E-BEAD-40822AA47758}"/>
                </c:ext>
              </c:extLst>
            </c:dLbl>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'Data 4.7'!$A$42:$A$51</c:f>
              <c:strCache>
                <c:ptCount val="10"/>
                <c:pt idx="0">
                  <c:v>Decile 1 (most deprived)</c:v>
                </c:pt>
                <c:pt idx="1">
                  <c:v>Decile 2</c:v>
                </c:pt>
                <c:pt idx="2">
                  <c:v>Decile 3</c:v>
                </c:pt>
                <c:pt idx="3">
                  <c:v>Decile 4</c:v>
                </c:pt>
                <c:pt idx="4">
                  <c:v>Decile 5</c:v>
                </c:pt>
                <c:pt idx="5">
                  <c:v>Decile 6</c:v>
                </c:pt>
                <c:pt idx="6">
                  <c:v>Decile 7</c:v>
                </c:pt>
                <c:pt idx="7">
                  <c:v>Decile 8</c:v>
                </c:pt>
                <c:pt idx="8">
                  <c:v>Decile 9</c:v>
                </c:pt>
                <c:pt idx="9">
                  <c:v>Decile 10 (least deprived)</c:v>
                </c:pt>
              </c:strCache>
            </c:strRef>
          </c:cat>
          <c:val>
            <c:numRef>
              <c:f>'Data 4.7'!$C$42:$C$51</c:f>
              <c:numCache>
                <c:formatCode>0.0</c:formatCode>
                <c:ptCount val="10"/>
                <c:pt idx="0">
                  <c:v>26.1</c:v>
                </c:pt>
                <c:pt idx="1">
                  <c:v>22.900000000000006</c:v>
                </c:pt>
                <c:pt idx="2">
                  <c:v>23.6</c:v>
                </c:pt>
                <c:pt idx="3">
                  <c:v>19.699999999999996</c:v>
                </c:pt>
                <c:pt idx="4">
                  <c:v>18.800000000000004</c:v>
                </c:pt>
                <c:pt idx="5">
                  <c:v>16.200000000000003</c:v>
                </c:pt>
                <c:pt idx="6">
                  <c:v>16.700000000000003</c:v>
                </c:pt>
                <c:pt idx="7">
                  <c:v>14.099999999999994</c:v>
                </c:pt>
                <c:pt idx="8">
                  <c:v>15.5</c:v>
                </c:pt>
                <c:pt idx="9">
                  <c:v>12.700000000000003</c:v>
                </c:pt>
              </c:numCache>
            </c:numRef>
          </c:val>
          <c:extLst>
            <c:ext xmlns:c15="http://schemas.microsoft.com/office/drawing/2012/chart" uri="{02D57815-91ED-43cb-92C2-25804820EDAC}">
              <c15:datalabelsRange>
                <c15:f>'Data 4.7'!$E$42:$E$51</c15:f>
                <c15:dlblRangeCache>
                  <c:ptCount val="10"/>
                  <c:pt idx="0">
                    <c:v>34.5%</c:v>
                  </c:pt>
                  <c:pt idx="1">
                    <c:v>29.3%</c:v>
                  </c:pt>
                  <c:pt idx="2">
                    <c:v>29.9%</c:v>
                  </c:pt>
                  <c:pt idx="3">
                    <c:v>24.6%</c:v>
                  </c:pt>
                  <c:pt idx="4">
                    <c:v>23.2%</c:v>
                  </c:pt>
                  <c:pt idx="5">
                    <c:v>19.8%</c:v>
                  </c:pt>
                  <c:pt idx="6">
                    <c:v>20.3%</c:v>
                  </c:pt>
                  <c:pt idx="7">
                    <c:v>16.9%</c:v>
                  </c:pt>
                  <c:pt idx="8">
                    <c:v>18.4%</c:v>
                  </c:pt>
                  <c:pt idx="9">
                    <c:v>14.9%</c:v>
                  </c:pt>
                </c15:dlblRangeCache>
              </c15:datalabelsRange>
            </c:ext>
            <c:ext xmlns:c16="http://schemas.microsoft.com/office/drawing/2014/chart" uri="{C3380CC4-5D6E-409C-BE32-E72D297353CC}">
              <c16:uniqueId val="{0000000B-6304-432E-BEAD-40822AA47758}"/>
            </c:ext>
          </c:extLst>
        </c:ser>
        <c:dLbls>
          <c:showLegendKey val="0"/>
          <c:showVal val="0"/>
          <c:showCatName val="0"/>
          <c:showSerName val="0"/>
          <c:showPercent val="0"/>
          <c:showBubbleSize val="0"/>
        </c:dLbls>
        <c:gapWidth val="28"/>
        <c:overlap val="100"/>
        <c:axId val="698955936"/>
        <c:axId val="698951016"/>
      </c:barChart>
      <c:catAx>
        <c:axId val="698955936"/>
        <c:scaling>
          <c:orientation val="minMax"/>
        </c:scaling>
        <c:delete val="0"/>
        <c:axPos val="l"/>
        <c:numFmt formatCode="General" sourceLinked="1"/>
        <c:majorTickMark val="none"/>
        <c:minorTickMark val="none"/>
        <c:tickLblPos val="none"/>
        <c:spPr>
          <a:noFill/>
          <a:ln w="19050" cap="flat" cmpd="sng" algn="ctr">
            <a:solidFill>
              <a:schemeClr val="tx1">
                <a:lumMod val="50000"/>
                <a:lumOff val="50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698951016"/>
        <c:crosses val="autoZero"/>
        <c:auto val="1"/>
        <c:lblAlgn val="ctr"/>
        <c:lblOffset val="100"/>
        <c:noMultiLvlLbl val="0"/>
      </c:catAx>
      <c:valAx>
        <c:axId val="698951016"/>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solidFill>
                      <a:sysClr val="windowText" lastClr="000000"/>
                    </a:solidFill>
                    <a:latin typeface="Arial" panose="020B0604020202020204" pitchFamily="34" charset="0"/>
                    <a:cs typeface="Arial" panose="020B0604020202020204" pitchFamily="34" charset="0"/>
                  </a:rPr>
                  <a:t>Life expectancy (years)</a:t>
                </a:r>
              </a:p>
            </c:rich>
          </c:tx>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15875">
            <a:solidFill>
              <a:schemeClr val="tx1">
                <a:lumMod val="50000"/>
                <a:lumOff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989559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50">
          <a:latin typeface="Segoe UI" panose="020B0502040204020203" pitchFamily="34" charset="0"/>
          <a:cs typeface="Segoe UI" panose="020B0502040204020203" pitchFamily="34" charset="0"/>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400" b="1">
                <a:solidFill>
                  <a:sysClr val="windowText" lastClr="000000"/>
                </a:solidFill>
                <a:latin typeface="Arial" panose="020B0604020202020204" pitchFamily="34" charset="0"/>
                <a:cs typeface="Arial" panose="020B0604020202020204" pitchFamily="34" charset="0"/>
              </a:rPr>
              <a:t>Figure 4.2: Annual change in life expectancy at birth in Scotland, 2000-2002 to 2015-2017, males and females</a:t>
            </a: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7786042082716316"/>
          <c:y val="0.10075957091205984"/>
          <c:w val="0.80716607915954608"/>
          <c:h val="0.67841985078543399"/>
        </c:manualLayout>
      </c:layout>
      <c:lineChart>
        <c:grouping val="standard"/>
        <c:varyColors val="0"/>
        <c:ser>
          <c:idx val="0"/>
          <c:order val="0"/>
          <c:tx>
            <c:strRef>
              <c:f>'Data 4.2'!$D$5</c:f>
              <c:strCache>
                <c:ptCount val="1"/>
                <c:pt idx="0">
                  <c:v>difference from previous year (weeks): Males</c:v>
                </c:pt>
              </c:strCache>
            </c:strRef>
          </c:tx>
          <c:spPr>
            <a:ln w="38100" cap="rnd">
              <a:solidFill>
                <a:srgbClr val="B2B2D6"/>
              </a:solidFill>
              <a:round/>
            </a:ln>
            <a:effectLst/>
          </c:spPr>
          <c:marker>
            <c:symbol val="none"/>
          </c:marker>
          <c:cat>
            <c:strRef>
              <c:f>'Data 4.2'!$A$11:$A$26</c:f>
              <c:strCache>
                <c:ptCount val="16"/>
                <c:pt idx="0">
                  <c:v>2000-2002</c:v>
                </c:pt>
                <c:pt idx="1">
                  <c:v>2001-2003</c:v>
                </c:pt>
                <c:pt idx="2">
                  <c:v>2002-2004</c:v>
                </c:pt>
                <c:pt idx="3">
                  <c:v>2003-2005</c:v>
                </c:pt>
                <c:pt idx="4">
                  <c:v>2004-2006</c:v>
                </c:pt>
                <c:pt idx="5">
                  <c:v>2005-2007</c:v>
                </c:pt>
                <c:pt idx="6">
                  <c:v>2006-2008</c:v>
                </c:pt>
                <c:pt idx="7">
                  <c:v>2007-2009</c:v>
                </c:pt>
                <c:pt idx="8">
                  <c:v>2008-2010</c:v>
                </c:pt>
                <c:pt idx="9">
                  <c:v>2009-2011</c:v>
                </c:pt>
                <c:pt idx="10">
                  <c:v>2010-2012</c:v>
                </c:pt>
                <c:pt idx="11">
                  <c:v>2011-2013</c:v>
                </c:pt>
                <c:pt idx="12">
                  <c:v>2012-2014</c:v>
                </c:pt>
                <c:pt idx="13">
                  <c:v>2013-2015</c:v>
                </c:pt>
                <c:pt idx="14">
                  <c:v>2014-2016</c:v>
                </c:pt>
                <c:pt idx="15">
                  <c:v>2015-2017</c:v>
                </c:pt>
              </c:strCache>
            </c:strRef>
          </c:cat>
          <c:val>
            <c:numRef>
              <c:f>'Data 4.2'!$D$11:$D$26</c:f>
              <c:numCache>
                <c:formatCode>General</c:formatCode>
                <c:ptCount val="16"/>
                <c:pt idx="0">
                  <c:v>11</c:v>
                </c:pt>
                <c:pt idx="1">
                  <c:v>9.9</c:v>
                </c:pt>
                <c:pt idx="2">
                  <c:v>14.6</c:v>
                </c:pt>
                <c:pt idx="3">
                  <c:v>23</c:v>
                </c:pt>
                <c:pt idx="4">
                  <c:v>19.3</c:v>
                </c:pt>
                <c:pt idx="5">
                  <c:v>10.4</c:v>
                </c:pt>
                <c:pt idx="6">
                  <c:v>10.4</c:v>
                </c:pt>
                <c:pt idx="7">
                  <c:v>18.3</c:v>
                </c:pt>
                <c:pt idx="8">
                  <c:v>24</c:v>
                </c:pt>
                <c:pt idx="9">
                  <c:v>21.4</c:v>
                </c:pt>
                <c:pt idx="10">
                  <c:v>15.7</c:v>
                </c:pt>
                <c:pt idx="11">
                  <c:v>13.6</c:v>
                </c:pt>
                <c:pt idx="12">
                  <c:v>14.6</c:v>
                </c:pt>
                <c:pt idx="13">
                  <c:v>2.1</c:v>
                </c:pt>
                <c:pt idx="14">
                  <c:v>-1</c:v>
                </c:pt>
                <c:pt idx="15">
                  <c:v>-2.6</c:v>
                </c:pt>
              </c:numCache>
            </c:numRef>
          </c:val>
          <c:smooth val="0"/>
          <c:extLst>
            <c:ext xmlns:c16="http://schemas.microsoft.com/office/drawing/2014/chart" uri="{C3380CC4-5D6E-409C-BE32-E72D297353CC}">
              <c16:uniqueId val="{00000000-E626-4A91-B5FF-75AF5ED30FAF}"/>
            </c:ext>
          </c:extLst>
        </c:ser>
        <c:ser>
          <c:idx val="1"/>
          <c:order val="1"/>
          <c:tx>
            <c:strRef>
              <c:f>'Data 4.2'!$E$5</c:f>
              <c:strCache>
                <c:ptCount val="1"/>
                <c:pt idx="0">
                  <c:v>difference from previous year (weeks): Females</c:v>
                </c:pt>
              </c:strCache>
            </c:strRef>
          </c:tx>
          <c:spPr>
            <a:ln w="38100" cap="rnd">
              <a:solidFill>
                <a:srgbClr val="6466AE"/>
              </a:solidFill>
              <a:round/>
            </a:ln>
            <a:effectLst/>
          </c:spPr>
          <c:marker>
            <c:symbol val="none"/>
          </c:marker>
          <c:cat>
            <c:strRef>
              <c:f>'Data 4.2'!$A$11:$A$26</c:f>
              <c:strCache>
                <c:ptCount val="16"/>
                <c:pt idx="0">
                  <c:v>2000-2002</c:v>
                </c:pt>
                <c:pt idx="1">
                  <c:v>2001-2003</c:v>
                </c:pt>
                <c:pt idx="2">
                  <c:v>2002-2004</c:v>
                </c:pt>
                <c:pt idx="3">
                  <c:v>2003-2005</c:v>
                </c:pt>
                <c:pt idx="4">
                  <c:v>2004-2006</c:v>
                </c:pt>
                <c:pt idx="5">
                  <c:v>2005-2007</c:v>
                </c:pt>
                <c:pt idx="6">
                  <c:v>2006-2008</c:v>
                </c:pt>
                <c:pt idx="7">
                  <c:v>2007-2009</c:v>
                </c:pt>
                <c:pt idx="8">
                  <c:v>2008-2010</c:v>
                </c:pt>
                <c:pt idx="9">
                  <c:v>2009-2011</c:v>
                </c:pt>
                <c:pt idx="10">
                  <c:v>2010-2012</c:v>
                </c:pt>
                <c:pt idx="11">
                  <c:v>2011-2013</c:v>
                </c:pt>
                <c:pt idx="12">
                  <c:v>2012-2014</c:v>
                </c:pt>
                <c:pt idx="13">
                  <c:v>2013-2015</c:v>
                </c:pt>
                <c:pt idx="14">
                  <c:v>2014-2016</c:v>
                </c:pt>
                <c:pt idx="15">
                  <c:v>2015-2017</c:v>
                </c:pt>
              </c:strCache>
            </c:strRef>
          </c:cat>
          <c:val>
            <c:numRef>
              <c:f>'Data 4.2'!$E$11:$E$26</c:f>
              <c:numCache>
                <c:formatCode>General</c:formatCode>
                <c:ptCount val="16"/>
                <c:pt idx="0">
                  <c:v>11.5</c:v>
                </c:pt>
                <c:pt idx="1">
                  <c:v>4.2</c:v>
                </c:pt>
                <c:pt idx="2">
                  <c:v>9.9</c:v>
                </c:pt>
                <c:pt idx="3">
                  <c:v>9.9</c:v>
                </c:pt>
                <c:pt idx="4">
                  <c:v>15.7</c:v>
                </c:pt>
                <c:pt idx="5">
                  <c:v>7.3</c:v>
                </c:pt>
                <c:pt idx="6">
                  <c:v>7.8</c:v>
                </c:pt>
                <c:pt idx="7">
                  <c:v>11.5</c:v>
                </c:pt>
                <c:pt idx="8">
                  <c:v>13.6</c:v>
                </c:pt>
                <c:pt idx="9">
                  <c:v>16.2</c:v>
                </c:pt>
                <c:pt idx="10">
                  <c:v>6.8</c:v>
                </c:pt>
                <c:pt idx="11">
                  <c:v>7.3</c:v>
                </c:pt>
                <c:pt idx="12">
                  <c:v>8.9</c:v>
                </c:pt>
                <c:pt idx="13">
                  <c:v>4.2</c:v>
                </c:pt>
                <c:pt idx="14">
                  <c:v>0.5</c:v>
                </c:pt>
                <c:pt idx="15">
                  <c:v>-3.1</c:v>
                </c:pt>
              </c:numCache>
            </c:numRef>
          </c:val>
          <c:smooth val="0"/>
          <c:extLst>
            <c:ext xmlns:c16="http://schemas.microsoft.com/office/drawing/2014/chart" uri="{C3380CC4-5D6E-409C-BE32-E72D297353CC}">
              <c16:uniqueId val="{00000001-E626-4A91-B5FF-75AF5ED30FAF}"/>
            </c:ext>
          </c:extLst>
        </c:ser>
        <c:dLbls>
          <c:showLegendKey val="0"/>
          <c:showVal val="0"/>
          <c:showCatName val="0"/>
          <c:showSerName val="0"/>
          <c:showPercent val="0"/>
          <c:showBubbleSize val="0"/>
        </c:dLbls>
        <c:smooth val="0"/>
        <c:axId val="624739656"/>
        <c:axId val="624749824"/>
      </c:lineChart>
      <c:catAx>
        <c:axId val="624739656"/>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solidFill>
                      <a:sysClr val="windowText" lastClr="000000"/>
                    </a:solidFill>
                    <a:latin typeface="Arial" panose="020B0604020202020204" pitchFamily="34" charset="0"/>
                    <a:cs typeface="Arial" panose="020B0604020202020204" pitchFamily="34" charset="0"/>
                  </a:rPr>
                  <a:t>Year</a:t>
                </a:r>
              </a:p>
            </c:rich>
          </c:tx>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out"/>
        <c:tickLblPos val="low"/>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4749824"/>
        <c:crosses val="autoZero"/>
        <c:auto val="1"/>
        <c:lblAlgn val="ctr"/>
        <c:lblOffset val="100"/>
        <c:noMultiLvlLbl val="0"/>
      </c:catAx>
      <c:valAx>
        <c:axId val="624749824"/>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solidFill>
                      <a:sysClr val="windowText" lastClr="000000"/>
                    </a:solidFill>
                    <a:latin typeface="Arial" panose="020B0604020202020204" pitchFamily="34" charset="0"/>
                    <a:cs typeface="Arial" panose="020B0604020202020204" pitchFamily="34" charset="0"/>
                  </a:rPr>
                  <a:t>Annual change in </a:t>
                </a:r>
              </a:p>
              <a:p>
                <a:pPr>
                  <a:defRPr sz="1400" b="1">
                    <a:solidFill>
                      <a:sysClr val="windowText" lastClr="000000"/>
                    </a:solidFill>
                    <a:latin typeface="Arial" panose="020B0604020202020204" pitchFamily="34" charset="0"/>
                    <a:cs typeface="Arial" panose="020B0604020202020204" pitchFamily="34" charset="0"/>
                  </a:defRPr>
                </a:pPr>
                <a:r>
                  <a:rPr lang="en-US" sz="1400" b="1">
                    <a:solidFill>
                      <a:sysClr val="windowText" lastClr="000000"/>
                    </a:solidFill>
                    <a:latin typeface="Arial" panose="020B0604020202020204" pitchFamily="34" charset="0"/>
                    <a:cs typeface="Arial" panose="020B0604020202020204" pitchFamily="34" charset="0"/>
                  </a:rPr>
                  <a:t>Life expectancy </a:t>
                </a:r>
              </a:p>
              <a:p>
                <a:pPr>
                  <a:defRPr sz="1400" b="1">
                    <a:solidFill>
                      <a:sysClr val="windowText" lastClr="000000"/>
                    </a:solidFill>
                    <a:latin typeface="Arial" panose="020B0604020202020204" pitchFamily="34" charset="0"/>
                    <a:cs typeface="Arial" panose="020B0604020202020204" pitchFamily="34" charset="0"/>
                  </a:defRPr>
                </a:pPr>
                <a:r>
                  <a:rPr lang="en-US" sz="1400" b="1">
                    <a:solidFill>
                      <a:sysClr val="windowText" lastClr="000000"/>
                    </a:solidFill>
                    <a:latin typeface="Arial" panose="020B0604020202020204" pitchFamily="34" charset="0"/>
                    <a:cs typeface="Arial" panose="020B0604020202020204" pitchFamily="34" charset="0"/>
                  </a:rPr>
                  <a:t>(weeks)</a:t>
                </a:r>
              </a:p>
            </c:rich>
          </c:tx>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47396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Segoe UI" panose="020B0502040204020203" pitchFamily="34" charset="0"/>
          <a:cs typeface="Segoe UI" panose="020B0502040204020203" pitchFamily="34" charset="0"/>
        </a:defRPr>
      </a:pPr>
      <a:endParaRPr lang="en-US"/>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solidFill>
                  <a:sysClr val="windowText" lastClr="000000"/>
                </a:solidFill>
                <a:latin typeface="Arial" panose="020B0604020202020204" pitchFamily="34" charset="0"/>
                <a:cs typeface="Arial" panose="020B0604020202020204" pitchFamily="34" charset="0"/>
              </a:rPr>
              <a:t>Figure 4.3a: Life expectancy at birth in Scotland and the UK compared with countries in the EU, </a:t>
            </a:r>
          </a:p>
          <a:p>
            <a:pPr>
              <a:defRPr>
                <a:solidFill>
                  <a:sysClr val="windowText" lastClr="000000"/>
                </a:solidFill>
                <a:latin typeface="Arial" panose="020B0604020202020204" pitchFamily="34" charset="0"/>
                <a:cs typeface="Arial" panose="020B0604020202020204" pitchFamily="34" charset="0"/>
              </a:defRPr>
            </a:pPr>
            <a:r>
              <a:rPr lang="en-GB" b="1">
                <a:solidFill>
                  <a:sysClr val="windowText" lastClr="000000"/>
                </a:solidFill>
                <a:latin typeface="Arial" panose="020B0604020202020204" pitchFamily="34" charset="0"/>
                <a:cs typeface="Arial" panose="020B0604020202020204" pitchFamily="34" charset="0"/>
              </a:rPr>
              <a:t>1980-1982 to 2015-2017, males</a:t>
            </a:r>
          </a:p>
        </c:rich>
      </c:tx>
      <c:layout/>
      <c:overlay val="0"/>
      <c:spPr>
        <a:noFill/>
        <a:ln>
          <a:noFill/>
        </a:ln>
        <a:effectLst/>
      </c:spPr>
      <c:txPr>
        <a:bodyPr rot="0" spcFirstLastPara="1" vertOverflow="ellipsis" vert="horz" wrap="square" anchor="ctr" anchorCtr="1"/>
        <a:lstStyle/>
        <a:p>
          <a:pPr>
            <a:defRPr sz="12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28343700198498"/>
          <c:y val="7.725105169099579E-2"/>
          <c:w val="0.79888565618141127"/>
          <c:h val="0.72754024108983906"/>
        </c:manualLayout>
      </c:layout>
      <c:lineChart>
        <c:grouping val="standard"/>
        <c:varyColors val="0"/>
        <c:ser>
          <c:idx val="0"/>
          <c:order val="0"/>
          <c:tx>
            <c:strRef>
              <c:f>'[1]Fig 4.3a data'!$A$6</c:f>
              <c:strCache>
                <c:ptCount val="1"/>
                <c:pt idx="0">
                  <c:v>Austria</c:v>
                </c:pt>
              </c:strCache>
            </c:strRef>
          </c:tx>
          <c:spPr>
            <a:ln w="19050" cap="rnd">
              <a:solidFill>
                <a:schemeClr val="bg1">
                  <a:lumMod val="65000"/>
                </a:schemeClr>
              </a:solidFill>
              <a:round/>
            </a:ln>
            <a:effectLst/>
          </c:spPr>
          <c:marker>
            <c:symbol val="none"/>
          </c:marker>
          <c:cat>
            <c:strRef>
              <c:f>'[1]Fig 4.3a data'!$B$5:$AK$5</c:f>
              <c:strCache>
                <c:ptCount val="36"/>
                <c:pt idx="0">
                  <c:v>1980-1982</c:v>
                </c:pt>
                <c:pt idx="1">
                  <c:v>1981-1983</c:v>
                </c:pt>
                <c:pt idx="2">
                  <c:v>1982-1984</c:v>
                </c:pt>
                <c:pt idx="3">
                  <c:v>1983-1985</c:v>
                </c:pt>
                <c:pt idx="4">
                  <c:v>1984-1986</c:v>
                </c:pt>
                <c:pt idx="5">
                  <c:v>1985-1987</c:v>
                </c:pt>
                <c:pt idx="6">
                  <c:v>1986-1988</c:v>
                </c:pt>
                <c:pt idx="7">
                  <c:v>1987-1989</c:v>
                </c:pt>
                <c:pt idx="8">
                  <c:v>1988-1990</c:v>
                </c:pt>
                <c:pt idx="9">
                  <c:v>1989-1991</c:v>
                </c:pt>
                <c:pt idx="10">
                  <c:v>1990-1992</c:v>
                </c:pt>
                <c:pt idx="11">
                  <c:v>1991-1993</c:v>
                </c:pt>
                <c:pt idx="12">
                  <c:v>1992-1994</c:v>
                </c:pt>
                <c:pt idx="13">
                  <c:v>1993-1995</c:v>
                </c:pt>
                <c:pt idx="14">
                  <c:v>1994-1996</c:v>
                </c:pt>
                <c:pt idx="15">
                  <c:v>1995-1997</c:v>
                </c:pt>
                <c:pt idx="16">
                  <c:v>1996-1998</c:v>
                </c:pt>
                <c:pt idx="17">
                  <c:v>1997-1999</c:v>
                </c:pt>
                <c:pt idx="18">
                  <c:v>1998-2000</c:v>
                </c:pt>
                <c:pt idx="19">
                  <c:v>1999-2001</c:v>
                </c:pt>
                <c:pt idx="20">
                  <c:v>2000-2002</c:v>
                </c:pt>
                <c:pt idx="21">
                  <c:v>2001-2003</c:v>
                </c:pt>
                <c:pt idx="22">
                  <c:v>2002-2004</c:v>
                </c:pt>
                <c:pt idx="23">
                  <c:v>2003-2005</c:v>
                </c:pt>
                <c:pt idx="24">
                  <c:v>2004-2006</c:v>
                </c:pt>
                <c:pt idx="25">
                  <c:v>2005-2007</c:v>
                </c:pt>
                <c:pt idx="26">
                  <c:v>2006-2008</c:v>
                </c:pt>
                <c:pt idx="27">
                  <c:v>2007-2009</c:v>
                </c:pt>
                <c:pt idx="28">
                  <c:v>2008-2010</c:v>
                </c:pt>
                <c:pt idx="29">
                  <c:v>2009-2011</c:v>
                </c:pt>
                <c:pt idx="30">
                  <c:v>2010-2012</c:v>
                </c:pt>
                <c:pt idx="31">
                  <c:v>2011-2013</c:v>
                </c:pt>
                <c:pt idx="32">
                  <c:v>2012-2014</c:v>
                </c:pt>
                <c:pt idx="33">
                  <c:v>2013-2015</c:v>
                </c:pt>
                <c:pt idx="34">
                  <c:v>2014-2016</c:v>
                </c:pt>
                <c:pt idx="35">
                  <c:v>2015-2017</c:v>
                </c:pt>
              </c:strCache>
            </c:strRef>
          </c:cat>
          <c:val>
            <c:numRef>
              <c:f>'[1]Fig 4.3a data'!$B$6:$AK$6</c:f>
              <c:numCache>
                <c:formatCode>General</c:formatCode>
                <c:ptCount val="36"/>
                <c:pt idx="0">
                  <c:v>69.3</c:v>
                </c:pt>
                <c:pt idx="1">
                  <c:v>69.400000000000006</c:v>
                </c:pt>
                <c:pt idx="2">
                  <c:v>69.5</c:v>
                </c:pt>
                <c:pt idx="3">
                  <c:v>70.099999999999994</c:v>
                </c:pt>
                <c:pt idx="4">
                  <c:v>70.400000000000006</c:v>
                </c:pt>
                <c:pt idx="5">
                  <c:v>71</c:v>
                </c:pt>
                <c:pt idx="6">
                  <c:v>71.5</c:v>
                </c:pt>
                <c:pt idx="7">
                  <c:v>71.900000000000006</c:v>
                </c:pt>
                <c:pt idx="8">
                  <c:v>71.900000000000006</c:v>
                </c:pt>
                <c:pt idx="9">
                  <c:v>72.3</c:v>
                </c:pt>
                <c:pt idx="10">
                  <c:v>72.3</c:v>
                </c:pt>
                <c:pt idx="11">
                  <c:v>72.5</c:v>
                </c:pt>
                <c:pt idx="12">
                  <c:v>72.8</c:v>
                </c:pt>
                <c:pt idx="13">
                  <c:v>73.2</c:v>
                </c:pt>
                <c:pt idx="14">
                  <c:v>73.400000000000006</c:v>
                </c:pt>
                <c:pt idx="15">
                  <c:v>73.7</c:v>
                </c:pt>
                <c:pt idx="16">
                  <c:v>74.099999999999994</c:v>
                </c:pt>
                <c:pt idx="17">
                  <c:v>74.5</c:v>
                </c:pt>
                <c:pt idx="18">
                  <c:v>74.900000000000006</c:v>
                </c:pt>
                <c:pt idx="19">
                  <c:v>75.2</c:v>
                </c:pt>
                <c:pt idx="20">
                  <c:v>75.599999999999994</c:v>
                </c:pt>
                <c:pt idx="21">
                  <c:v>75.8</c:v>
                </c:pt>
                <c:pt idx="22">
                  <c:v>75.900000000000006</c:v>
                </c:pt>
                <c:pt idx="23">
                  <c:v>76.400000000000006</c:v>
                </c:pt>
                <c:pt idx="24">
                  <c:v>76.599999999999994</c:v>
                </c:pt>
                <c:pt idx="25">
                  <c:v>77.099999999999994</c:v>
                </c:pt>
                <c:pt idx="26">
                  <c:v>77.400000000000006</c:v>
                </c:pt>
                <c:pt idx="27">
                  <c:v>77.7</c:v>
                </c:pt>
                <c:pt idx="28">
                  <c:v>77.599999999999994</c:v>
                </c:pt>
                <c:pt idx="29">
                  <c:v>77.8</c:v>
                </c:pt>
                <c:pt idx="30">
                  <c:v>78.3</c:v>
                </c:pt>
                <c:pt idx="31">
                  <c:v>78.400000000000006</c:v>
                </c:pt>
                <c:pt idx="32">
                  <c:v>78.599999999999994</c:v>
                </c:pt>
                <c:pt idx="33">
                  <c:v>79.099999999999994</c:v>
                </c:pt>
                <c:pt idx="34">
                  <c:v>78.8</c:v>
                </c:pt>
                <c:pt idx="35">
                  <c:v>79.3</c:v>
                </c:pt>
              </c:numCache>
            </c:numRef>
          </c:val>
          <c:smooth val="0"/>
          <c:extLst>
            <c:ext xmlns:c16="http://schemas.microsoft.com/office/drawing/2014/chart" uri="{C3380CC4-5D6E-409C-BE32-E72D297353CC}">
              <c16:uniqueId val="{00000000-9987-42EA-AD99-2D44BB4F300D}"/>
            </c:ext>
          </c:extLst>
        </c:ser>
        <c:ser>
          <c:idx val="1"/>
          <c:order val="1"/>
          <c:tx>
            <c:strRef>
              <c:f>'[1]Fig 4.3a data'!$A$7</c:f>
              <c:strCache>
                <c:ptCount val="1"/>
                <c:pt idx="0">
                  <c:v>Belgium</c:v>
                </c:pt>
              </c:strCache>
            </c:strRef>
          </c:tx>
          <c:spPr>
            <a:ln w="19050" cap="rnd">
              <a:solidFill>
                <a:schemeClr val="bg1">
                  <a:lumMod val="65000"/>
                </a:schemeClr>
              </a:solidFill>
              <a:round/>
            </a:ln>
            <a:effectLst/>
          </c:spPr>
          <c:marker>
            <c:symbol val="none"/>
          </c:marker>
          <c:cat>
            <c:strRef>
              <c:f>'[1]Fig 4.3a data'!$B$5:$AK$5</c:f>
              <c:strCache>
                <c:ptCount val="36"/>
                <c:pt idx="0">
                  <c:v>1980-1982</c:v>
                </c:pt>
                <c:pt idx="1">
                  <c:v>1981-1983</c:v>
                </c:pt>
                <c:pt idx="2">
                  <c:v>1982-1984</c:v>
                </c:pt>
                <c:pt idx="3">
                  <c:v>1983-1985</c:v>
                </c:pt>
                <c:pt idx="4">
                  <c:v>1984-1986</c:v>
                </c:pt>
                <c:pt idx="5">
                  <c:v>1985-1987</c:v>
                </c:pt>
                <c:pt idx="6">
                  <c:v>1986-1988</c:v>
                </c:pt>
                <c:pt idx="7">
                  <c:v>1987-1989</c:v>
                </c:pt>
                <c:pt idx="8">
                  <c:v>1988-1990</c:v>
                </c:pt>
                <c:pt idx="9">
                  <c:v>1989-1991</c:v>
                </c:pt>
                <c:pt idx="10">
                  <c:v>1990-1992</c:v>
                </c:pt>
                <c:pt idx="11">
                  <c:v>1991-1993</c:v>
                </c:pt>
                <c:pt idx="12">
                  <c:v>1992-1994</c:v>
                </c:pt>
                <c:pt idx="13">
                  <c:v>1993-1995</c:v>
                </c:pt>
                <c:pt idx="14">
                  <c:v>1994-1996</c:v>
                </c:pt>
                <c:pt idx="15">
                  <c:v>1995-1997</c:v>
                </c:pt>
                <c:pt idx="16">
                  <c:v>1996-1998</c:v>
                </c:pt>
                <c:pt idx="17">
                  <c:v>1997-1999</c:v>
                </c:pt>
                <c:pt idx="18">
                  <c:v>1998-2000</c:v>
                </c:pt>
                <c:pt idx="19">
                  <c:v>1999-2001</c:v>
                </c:pt>
                <c:pt idx="20">
                  <c:v>2000-2002</c:v>
                </c:pt>
                <c:pt idx="21">
                  <c:v>2001-2003</c:v>
                </c:pt>
                <c:pt idx="22">
                  <c:v>2002-2004</c:v>
                </c:pt>
                <c:pt idx="23">
                  <c:v>2003-2005</c:v>
                </c:pt>
                <c:pt idx="24">
                  <c:v>2004-2006</c:v>
                </c:pt>
                <c:pt idx="25">
                  <c:v>2005-2007</c:v>
                </c:pt>
                <c:pt idx="26">
                  <c:v>2006-2008</c:v>
                </c:pt>
                <c:pt idx="27">
                  <c:v>2007-2009</c:v>
                </c:pt>
                <c:pt idx="28">
                  <c:v>2008-2010</c:v>
                </c:pt>
                <c:pt idx="29">
                  <c:v>2009-2011</c:v>
                </c:pt>
                <c:pt idx="30">
                  <c:v>2010-2012</c:v>
                </c:pt>
                <c:pt idx="31">
                  <c:v>2011-2013</c:v>
                </c:pt>
                <c:pt idx="32">
                  <c:v>2012-2014</c:v>
                </c:pt>
                <c:pt idx="33">
                  <c:v>2013-2015</c:v>
                </c:pt>
                <c:pt idx="34">
                  <c:v>2014-2016</c:v>
                </c:pt>
                <c:pt idx="35">
                  <c:v>2015-2017</c:v>
                </c:pt>
              </c:strCache>
            </c:strRef>
          </c:cat>
          <c:val>
            <c:numRef>
              <c:f>'[1]Fig 4.3a data'!$B$7:$AK$7</c:f>
              <c:numCache>
                <c:formatCode>General</c:formatCode>
                <c:ptCount val="36"/>
                <c:pt idx="0">
                  <c:v>70.3</c:v>
                </c:pt>
                <c:pt idx="1">
                  <c:v>70.599999999999994</c:v>
                </c:pt>
                <c:pt idx="2">
                  <c:v>70.599999999999994</c:v>
                </c:pt>
                <c:pt idx="3">
                  <c:v>71</c:v>
                </c:pt>
                <c:pt idx="4">
                  <c:v>71.099999999999994</c:v>
                </c:pt>
                <c:pt idx="5">
                  <c:v>71.400000000000006</c:v>
                </c:pt>
                <c:pt idx="6">
                  <c:v>72</c:v>
                </c:pt>
                <c:pt idx="7">
                  <c:v>72.2</c:v>
                </c:pt>
                <c:pt idx="8">
                  <c:v>72.3</c:v>
                </c:pt>
                <c:pt idx="9">
                  <c:v>72.7</c:v>
                </c:pt>
                <c:pt idx="10">
                  <c:v>72.900000000000006</c:v>
                </c:pt>
                <c:pt idx="11">
                  <c:v>73</c:v>
                </c:pt>
                <c:pt idx="12">
                  <c:v>73</c:v>
                </c:pt>
                <c:pt idx="13">
                  <c:v>73.400000000000006</c:v>
                </c:pt>
                <c:pt idx="14">
                  <c:v>73.5</c:v>
                </c:pt>
                <c:pt idx="15">
                  <c:v>73.900000000000006</c:v>
                </c:pt>
                <c:pt idx="16">
                  <c:v>74.2</c:v>
                </c:pt>
                <c:pt idx="17">
                  <c:v>74.400000000000006</c:v>
                </c:pt>
                <c:pt idx="18">
                  <c:v>74.400000000000006</c:v>
                </c:pt>
                <c:pt idx="19">
                  <c:v>74.599999999999994</c:v>
                </c:pt>
                <c:pt idx="20">
                  <c:v>74.900000000000006</c:v>
                </c:pt>
                <c:pt idx="21">
                  <c:v>75.099999999999994</c:v>
                </c:pt>
                <c:pt idx="22">
                  <c:v>75.3</c:v>
                </c:pt>
                <c:pt idx="23">
                  <c:v>76</c:v>
                </c:pt>
                <c:pt idx="24">
                  <c:v>76.2</c:v>
                </c:pt>
                <c:pt idx="25">
                  <c:v>76.599999999999994</c:v>
                </c:pt>
                <c:pt idx="26">
                  <c:v>77.099999999999994</c:v>
                </c:pt>
                <c:pt idx="27">
                  <c:v>76.900000000000006</c:v>
                </c:pt>
                <c:pt idx="28">
                  <c:v>77.400000000000006</c:v>
                </c:pt>
                <c:pt idx="29">
                  <c:v>77.5</c:v>
                </c:pt>
                <c:pt idx="30">
                  <c:v>78</c:v>
                </c:pt>
                <c:pt idx="31">
                  <c:v>77.8</c:v>
                </c:pt>
                <c:pt idx="32">
                  <c:v>78.099999999999994</c:v>
                </c:pt>
                <c:pt idx="33">
                  <c:v>78.8</c:v>
                </c:pt>
                <c:pt idx="34">
                  <c:v>78.7</c:v>
                </c:pt>
                <c:pt idx="35">
                  <c:v>79</c:v>
                </c:pt>
              </c:numCache>
            </c:numRef>
          </c:val>
          <c:smooth val="0"/>
          <c:extLst>
            <c:ext xmlns:c16="http://schemas.microsoft.com/office/drawing/2014/chart" uri="{C3380CC4-5D6E-409C-BE32-E72D297353CC}">
              <c16:uniqueId val="{00000001-9987-42EA-AD99-2D44BB4F300D}"/>
            </c:ext>
          </c:extLst>
        </c:ser>
        <c:ser>
          <c:idx val="2"/>
          <c:order val="2"/>
          <c:tx>
            <c:strRef>
              <c:f>'[1]Fig 4.3a data'!$A$8</c:f>
              <c:strCache>
                <c:ptCount val="1"/>
                <c:pt idx="0">
                  <c:v>Bulgaria</c:v>
                </c:pt>
              </c:strCache>
            </c:strRef>
          </c:tx>
          <c:spPr>
            <a:ln w="19050" cap="rnd">
              <a:solidFill>
                <a:schemeClr val="bg1">
                  <a:lumMod val="65000"/>
                </a:schemeClr>
              </a:solidFill>
              <a:prstDash val="sysDash"/>
              <a:round/>
            </a:ln>
            <a:effectLst/>
          </c:spPr>
          <c:marker>
            <c:symbol val="none"/>
          </c:marker>
          <c:cat>
            <c:strRef>
              <c:f>'[1]Fig 4.3a data'!$B$5:$AK$5</c:f>
              <c:strCache>
                <c:ptCount val="36"/>
                <c:pt idx="0">
                  <c:v>1980-1982</c:v>
                </c:pt>
                <c:pt idx="1">
                  <c:v>1981-1983</c:v>
                </c:pt>
                <c:pt idx="2">
                  <c:v>1982-1984</c:v>
                </c:pt>
                <c:pt idx="3">
                  <c:v>1983-1985</c:v>
                </c:pt>
                <c:pt idx="4">
                  <c:v>1984-1986</c:v>
                </c:pt>
                <c:pt idx="5">
                  <c:v>1985-1987</c:v>
                </c:pt>
                <c:pt idx="6">
                  <c:v>1986-1988</c:v>
                </c:pt>
                <c:pt idx="7">
                  <c:v>1987-1989</c:v>
                </c:pt>
                <c:pt idx="8">
                  <c:v>1988-1990</c:v>
                </c:pt>
                <c:pt idx="9">
                  <c:v>1989-1991</c:v>
                </c:pt>
                <c:pt idx="10">
                  <c:v>1990-1992</c:v>
                </c:pt>
                <c:pt idx="11">
                  <c:v>1991-1993</c:v>
                </c:pt>
                <c:pt idx="12">
                  <c:v>1992-1994</c:v>
                </c:pt>
                <c:pt idx="13">
                  <c:v>1993-1995</c:v>
                </c:pt>
                <c:pt idx="14">
                  <c:v>1994-1996</c:v>
                </c:pt>
                <c:pt idx="15">
                  <c:v>1995-1997</c:v>
                </c:pt>
                <c:pt idx="16">
                  <c:v>1996-1998</c:v>
                </c:pt>
                <c:pt idx="17">
                  <c:v>1997-1999</c:v>
                </c:pt>
                <c:pt idx="18">
                  <c:v>1998-2000</c:v>
                </c:pt>
                <c:pt idx="19">
                  <c:v>1999-2001</c:v>
                </c:pt>
                <c:pt idx="20">
                  <c:v>2000-2002</c:v>
                </c:pt>
                <c:pt idx="21">
                  <c:v>2001-2003</c:v>
                </c:pt>
                <c:pt idx="22">
                  <c:v>2002-2004</c:v>
                </c:pt>
                <c:pt idx="23">
                  <c:v>2003-2005</c:v>
                </c:pt>
                <c:pt idx="24">
                  <c:v>2004-2006</c:v>
                </c:pt>
                <c:pt idx="25">
                  <c:v>2005-2007</c:v>
                </c:pt>
                <c:pt idx="26">
                  <c:v>2006-2008</c:v>
                </c:pt>
                <c:pt idx="27">
                  <c:v>2007-2009</c:v>
                </c:pt>
                <c:pt idx="28">
                  <c:v>2008-2010</c:v>
                </c:pt>
                <c:pt idx="29">
                  <c:v>2009-2011</c:v>
                </c:pt>
                <c:pt idx="30">
                  <c:v>2010-2012</c:v>
                </c:pt>
                <c:pt idx="31">
                  <c:v>2011-2013</c:v>
                </c:pt>
                <c:pt idx="32">
                  <c:v>2012-2014</c:v>
                </c:pt>
                <c:pt idx="33">
                  <c:v>2013-2015</c:v>
                </c:pt>
                <c:pt idx="34">
                  <c:v>2014-2016</c:v>
                </c:pt>
                <c:pt idx="35">
                  <c:v>2015-2017</c:v>
                </c:pt>
              </c:strCache>
            </c:strRef>
          </c:cat>
          <c:val>
            <c:numRef>
              <c:f>'[1]Fig 4.3a data'!$B$8:$AK$8</c:f>
              <c:numCache>
                <c:formatCode>General</c:formatCode>
                <c:ptCount val="36"/>
                <c:pt idx="0">
                  <c:v>68.900000000000006</c:v>
                </c:pt>
                <c:pt idx="1">
                  <c:v>68.5</c:v>
                </c:pt>
                <c:pt idx="2">
                  <c:v>68.5</c:v>
                </c:pt>
                <c:pt idx="3">
                  <c:v>68.5</c:v>
                </c:pt>
                <c:pt idx="4">
                  <c:v>68.099999999999994</c:v>
                </c:pt>
                <c:pt idx="5">
                  <c:v>68.5</c:v>
                </c:pt>
                <c:pt idx="6">
                  <c:v>68.3</c:v>
                </c:pt>
                <c:pt idx="7">
                  <c:v>68.3</c:v>
                </c:pt>
                <c:pt idx="8">
                  <c:v>68.2</c:v>
                </c:pt>
                <c:pt idx="9">
                  <c:v>68</c:v>
                </c:pt>
                <c:pt idx="10">
                  <c:v>68</c:v>
                </c:pt>
                <c:pt idx="11">
                  <c:v>67.8</c:v>
                </c:pt>
                <c:pt idx="12">
                  <c:v>67.599999999999994</c:v>
                </c:pt>
                <c:pt idx="13">
                  <c:v>67.3</c:v>
                </c:pt>
                <c:pt idx="14">
                  <c:v>67.400000000000006</c:v>
                </c:pt>
                <c:pt idx="15">
                  <c:v>67.400000000000006</c:v>
                </c:pt>
                <c:pt idx="16">
                  <c:v>67</c:v>
                </c:pt>
                <c:pt idx="17">
                  <c:v>67.400000000000006</c:v>
                </c:pt>
                <c:pt idx="18">
                  <c:v>68.2</c:v>
                </c:pt>
                <c:pt idx="19">
                  <c:v>68.400000000000006</c:v>
                </c:pt>
                <c:pt idx="20">
                  <c:v>68.599999999999994</c:v>
                </c:pt>
                <c:pt idx="21">
                  <c:v>68.8</c:v>
                </c:pt>
                <c:pt idx="22">
                  <c:v>68.900000000000006</c:v>
                </c:pt>
                <c:pt idx="23">
                  <c:v>69</c:v>
                </c:pt>
                <c:pt idx="24">
                  <c:v>69</c:v>
                </c:pt>
                <c:pt idx="25">
                  <c:v>69.2</c:v>
                </c:pt>
                <c:pt idx="26">
                  <c:v>69.5</c:v>
                </c:pt>
                <c:pt idx="27">
                  <c:v>69.8</c:v>
                </c:pt>
                <c:pt idx="28">
                  <c:v>70.2</c:v>
                </c:pt>
                <c:pt idx="29">
                  <c:v>70.3</c:v>
                </c:pt>
                <c:pt idx="30">
                  <c:v>70.7</c:v>
                </c:pt>
                <c:pt idx="31">
                  <c:v>70.900000000000006</c:v>
                </c:pt>
                <c:pt idx="32">
                  <c:v>71.3</c:v>
                </c:pt>
                <c:pt idx="33">
                  <c:v>71.099999999999994</c:v>
                </c:pt>
                <c:pt idx="34">
                  <c:v>71.2</c:v>
                </c:pt>
                <c:pt idx="35">
                  <c:v>71.3</c:v>
                </c:pt>
              </c:numCache>
            </c:numRef>
          </c:val>
          <c:smooth val="0"/>
          <c:extLst>
            <c:ext xmlns:c16="http://schemas.microsoft.com/office/drawing/2014/chart" uri="{C3380CC4-5D6E-409C-BE32-E72D297353CC}">
              <c16:uniqueId val="{00000002-9987-42EA-AD99-2D44BB4F300D}"/>
            </c:ext>
          </c:extLst>
        </c:ser>
        <c:ser>
          <c:idx val="3"/>
          <c:order val="3"/>
          <c:tx>
            <c:strRef>
              <c:f>'[1]Fig 4.3a data'!$A$9</c:f>
              <c:strCache>
                <c:ptCount val="1"/>
                <c:pt idx="0">
                  <c:v>Croatia</c:v>
                </c:pt>
              </c:strCache>
            </c:strRef>
          </c:tx>
          <c:spPr>
            <a:ln w="19050" cap="rnd">
              <a:solidFill>
                <a:schemeClr val="bg1">
                  <a:lumMod val="65000"/>
                </a:schemeClr>
              </a:solidFill>
              <a:prstDash val="sysDash"/>
              <a:round/>
            </a:ln>
            <a:effectLst/>
          </c:spPr>
          <c:marker>
            <c:symbol val="none"/>
          </c:marker>
          <c:cat>
            <c:strRef>
              <c:f>'[1]Fig 4.3a data'!$B$5:$AK$5</c:f>
              <c:strCache>
                <c:ptCount val="36"/>
                <c:pt idx="0">
                  <c:v>1980-1982</c:v>
                </c:pt>
                <c:pt idx="1">
                  <c:v>1981-1983</c:v>
                </c:pt>
                <c:pt idx="2">
                  <c:v>1982-1984</c:v>
                </c:pt>
                <c:pt idx="3">
                  <c:v>1983-1985</c:v>
                </c:pt>
                <c:pt idx="4">
                  <c:v>1984-1986</c:v>
                </c:pt>
                <c:pt idx="5">
                  <c:v>1985-1987</c:v>
                </c:pt>
                <c:pt idx="6">
                  <c:v>1986-1988</c:v>
                </c:pt>
                <c:pt idx="7">
                  <c:v>1987-1989</c:v>
                </c:pt>
                <c:pt idx="8">
                  <c:v>1988-1990</c:v>
                </c:pt>
                <c:pt idx="9">
                  <c:v>1989-1991</c:v>
                </c:pt>
                <c:pt idx="10">
                  <c:v>1990-1992</c:v>
                </c:pt>
                <c:pt idx="11">
                  <c:v>1991-1993</c:v>
                </c:pt>
                <c:pt idx="12">
                  <c:v>1992-1994</c:v>
                </c:pt>
                <c:pt idx="13">
                  <c:v>1993-1995</c:v>
                </c:pt>
                <c:pt idx="14">
                  <c:v>1994-1996</c:v>
                </c:pt>
                <c:pt idx="15">
                  <c:v>1995-1997</c:v>
                </c:pt>
                <c:pt idx="16">
                  <c:v>1996-1998</c:v>
                </c:pt>
                <c:pt idx="17">
                  <c:v>1997-1999</c:v>
                </c:pt>
                <c:pt idx="18">
                  <c:v>1998-2000</c:v>
                </c:pt>
                <c:pt idx="19">
                  <c:v>1999-2001</c:v>
                </c:pt>
                <c:pt idx="20">
                  <c:v>2000-2002</c:v>
                </c:pt>
                <c:pt idx="21">
                  <c:v>2001-2003</c:v>
                </c:pt>
                <c:pt idx="22">
                  <c:v>2002-2004</c:v>
                </c:pt>
                <c:pt idx="23">
                  <c:v>2003-2005</c:v>
                </c:pt>
                <c:pt idx="24">
                  <c:v>2004-2006</c:v>
                </c:pt>
                <c:pt idx="25">
                  <c:v>2005-2007</c:v>
                </c:pt>
                <c:pt idx="26">
                  <c:v>2006-2008</c:v>
                </c:pt>
                <c:pt idx="27">
                  <c:v>2007-2009</c:v>
                </c:pt>
                <c:pt idx="28">
                  <c:v>2008-2010</c:v>
                </c:pt>
                <c:pt idx="29">
                  <c:v>2009-2011</c:v>
                </c:pt>
                <c:pt idx="30">
                  <c:v>2010-2012</c:v>
                </c:pt>
                <c:pt idx="31">
                  <c:v>2011-2013</c:v>
                </c:pt>
                <c:pt idx="32">
                  <c:v>2012-2014</c:v>
                </c:pt>
                <c:pt idx="33">
                  <c:v>2013-2015</c:v>
                </c:pt>
                <c:pt idx="34">
                  <c:v>2014-2016</c:v>
                </c:pt>
                <c:pt idx="35">
                  <c:v>2015-2017</c:v>
                </c:pt>
              </c:strCache>
            </c:strRef>
          </c:cat>
          <c:val>
            <c:numRef>
              <c:f>'[1]Fig 4.3a data'!$B$9:$AK$9</c:f>
              <c:numCache>
                <c:formatCode>General</c:formatCode>
                <c:ptCount val="36"/>
                <c:pt idx="20">
                  <c:v>70.900000000000006</c:v>
                </c:pt>
                <c:pt idx="21">
                  <c:v>71</c:v>
                </c:pt>
                <c:pt idx="22">
                  <c:v>71</c:v>
                </c:pt>
                <c:pt idx="23">
                  <c:v>71.8</c:v>
                </c:pt>
                <c:pt idx="24">
                  <c:v>71.7</c:v>
                </c:pt>
                <c:pt idx="25">
                  <c:v>72.400000000000006</c:v>
                </c:pt>
                <c:pt idx="26">
                  <c:v>72.2</c:v>
                </c:pt>
                <c:pt idx="27">
                  <c:v>72.3</c:v>
                </c:pt>
                <c:pt idx="28">
                  <c:v>72.8</c:v>
                </c:pt>
                <c:pt idx="29">
                  <c:v>73.400000000000006</c:v>
                </c:pt>
                <c:pt idx="30">
                  <c:v>73.8</c:v>
                </c:pt>
                <c:pt idx="31">
                  <c:v>73.900000000000006</c:v>
                </c:pt>
                <c:pt idx="32">
                  <c:v>74.5</c:v>
                </c:pt>
                <c:pt idx="33">
                  <c:v>74.7</c:v>
                </c:pt>
                <c:pt idx="34">
                  <c:v>74.400000000000006</c:v>
                </c:pt>
                <c:pt idx="35">
                  <c:v>75</c:v>
                </c:pt>
              </c:numCache>
            </c:numRef>
          </c:val>
          <c:smooth val="0"/>
          <c:extLst>
            <c:ext xmlns:c16="http://schemas.microsoft.com/office/drawing/2014/chart" uri="{C3380CC4-5D6E-409C-BE32-E72D297353CC}">
              <c16:uniqueId val="{00000003-9987-42EA-AD99-2D44BB4F300D}"/>
            </c:ext>
          </c:extLst>
        </c:ser>
        <c:ser>
          <c:idx val="4"/>
          <c:order val="4"/>
          <c:tx>
            <c:strRef>
              <c:f>'[1]Fig 4.3a data'!$A$10</c:f>
              <c:strCache>
                <c:ptCount val="1"/>
                <c:pt idx="0">
                  <c:v>Cyprus</c:v>
                </c:pt>
              </c:strCache>
            </c:strRef>
          </c:tx>
          <c:spPr>
            <a:ln w="19050" cap="rnd">
              <a:solidFill>
                <a:schemeClr val="bg1">
                  <a:lumMod val="65000"/>
                </a:schemeClr>
              </a:solidFill>
              <a:round/>
            </a:ln>
            <a:effectLst/>
          </c:spPr>
          <c:marker>
            <c:symbol val="none"/>
          </c:marker>
          <c:cat>
            <c:strRef>
              <c:f>'[1]Fig 4.3a data'!$B$5:$AK$5</c:f>
              <c:strCache>
                <c:ptCount val="36"/>
                <c:pt idx="0">
                  <c:v>1980-1982</c:v>
                </c:pt>
                <c:pt idx="1">
                  <c:v>1981-1983</c:v>
                </c:pt>
                <c:pt idx="2">
                  <c:v>1982-1984</c:v>
                </c:pt>
                <c:pt idx="3">
                  <c:v>1983-1985</c:v>
                </c:pt>
                <c:pt idx="4">
                  <c:v>1984-1986</c:v>
                </c:pt>
                <c:pt idx="5">
                  <c:v>1985-1987</c:v>
                </c:pt>
                <c:pt idx="6">
                  <c:v>1986-1988</c:v>
                </c:pt>
                <c:pt idx="7">
                  <c:v>1987-1989</c:v>
                </c:pt>
                <c:pt idx="8">
                  <c:v>1988-1990</c:v>
                </c:pt>
                <c:pt idx="9">
                  <c:v>1989-1991</c:v>
                </c:pt>
                <c:pt idx="10">
                  <c:v>1990-1992</c:v>
                </c:pt>
                <c:pt idx="11">
                  <c:v>1991-1993</c:v>
                </c:pt>
                <c:pt idx="12">
                  <c:v>1992-1994</c:v>
                </c:pt>
                <c:pt idx="13">
                  <c:v>1993-1995</c:v>
                </c:pt>
                <c:pt idx="14">
                  <c:v>1994-1996</c:v>
                </c:pt>
                <c:pt idx="15">
                  <c:v>1995-1997</c:v>
                </c:pt>
                <c:pt idx="16">
                  <c:v>1996-1998</c:v>
                </c:pt>
                <c:pt idx="17">
                  <c:v>1997-1999</c:v>
                </c:pt>
                <c:pt idx="18">
                  <c:v>1998-2000</c:v>
                </c:pt>
                <c:pt idx="19">
                  <c:v>1999-2001</c:v>
                </c:pt>
                <c:pt idx="20">
                  <c:v>2000-2002</c:v>
                </c:pt>
                <c:pt idx="21">
                  <c:v>2001-2003</c:v>
                </c:pt>
                <c:pt idx="22">
                  <c:v>2002-2004</c:v>
                </c:pt>
                <c:pt idx="23">
                  <c:v>2003-2005</c:v>
                </c:pt>
                <c:pt idx="24">
                  <c:v>2004-2006</c:v>
                </c:pt>
                <c:pt idx="25">
                  <c:v>2005-2007</c:v>
                </c:pt>
                <c:pt idx="26">
                  <c:v>2006-2008</c:v>
                </c:pt>
                <c:pt idx="27">
                  <c:v>2007-2009</c:v>
                </c:pt>
                <c:pt idx="28">
                  <c:v>2008-2010</c:v>
                </c:pt>
                <c:pt idx="29">
                  <c:v>2009-2011</c:v>
                </c:pt>
                <c:pt idx="30">
                  <c:v>2010-2012</c:v>
                </c:pt>
                <c:pt idx="31">
                  <c:v>2011-2013</c:v>
                </c:pt>
                <c:pt idx="32">
                  <c:v>2012-2014</c:v>
                </c:pt>
                <c:pt idx="33">
                  <c:v>2013-2015</c:v>
                </c:pt>
                <c:pt idx="34">
                  <c:v>2014-2016</c:v>
                </c:pt>
                <c:pt idx="35">
                  <c:v>2015-2017</c:v>
                </c:pt>
              </c:strCache>
            </c:strRef>
          </c:cat>
          <c:val>
            <c:numRef>
              <c:f>'[1]Fig 4.3a data'!$B$10:$AK$10</c:f>
              <c:numCache>
                <c:formatCode>General</c:formatCode>
                <c:ptCount val="36"/>
                <c:pt idx="12">
                  <c:v>74.7</c:v>
                </c:pt>
                <c:pt idx="13">
                  <c:v>75</c:v>
                </c:pt>
                <c:pt idx="14">
                  <c:v>75.099999999999994</c:v>
                </c:pt>
                <c:pt idx="15">
                  <c:v>75.3</c:v>
                </c:pt>
                <c:pt idx="16">
                  <c:v>74.900000000000006</c:v>
                </c:pt>
                <c:pt idx="17">
                  <c:v>74.7</c:v>
                </c:pt>
                <c:pt idx="18">
                  <c:v>76</c:v>
                </c:pt>
                <c:pt idx="19">
                  <c:v>75.400000000000006</c:v>
                </c:pt>
                <c:pt idx="20">
                  <c:v>76.599999999999994</c:v>
                </c:pt>
                <c:pt idx="21">
                  <c:v>76.400000000000006</c:v>
                </c:pt>
                <c:pt idx="22">
                  <c:v>76.8</c:v>
                </c:pt>
                <c:pt idx="23">
                  <c:v>76.5</c:v>
                </c:pt>
                <c:pt idx="24">
                  <c:v>76.5</c:v>
                </c:pt>
                <c:pt idx="25">
                  <c:v>78.099999999999994</c:v>
                </c:pt>
                <c:pt idx="26">
                  <c:v>77.599999999999994</c:v>
                </c:pt>
                <c:pt idx="27">
                  <c:v>78.2</c:v>
                </c:pt>
                <c:pt idx="28">
                  <c:v>78.5</c:v>
                </c:pt>
                <c:pt idx="29">
                  <c:v>79.2</c:v>
                </c:pt>
                <c:pt idx="30">
                  <c:v>79.3</c:v>
                </c:pt>
                <c:pt idx="31">
                  <c:v>78.900000000000006</c:v>
                </c:pt>
                <c:pt idx="32">
                  <c:v>80.099999999999994</c:v>
                </c:pt>
                <c:pt idx="33">
                  <c:v>80.3</c:v>
                </c:pt>
                <c:pt idx="34">
                  <c:v>79.900000000000006</c:v>
                </c:pt>
                <c:pt idx="35">
                  <c:v>80.5</c:v>
                </c:pt>
              </c:numCache>
            </c:numRef>
          </c:val>
          <c:smooth val="0"/>
          <c:extLst>
            <c:ext xmlns:c16="http://schemas.microsoft.com/office/drawing/2014/chart" uri="{C3380CC4-5D6E-409C-BE32-E72D297353CC}">
              <c16:uniqueId val="{00000004-9987-42EA-AD99-2D44BB4F300D}"/>
            </c:ext>
          </c:extLst>
        </c:ser>
        <c:ser>
          <c:idx val="5"/>
          <c:order val="5"/>
          <c:tx>
            <c:strRef>
              <c:f>'[1]Fig 4.3a data'!$A$11</c:f>
              <c:strCache>
                <c:ptCount val="1"/>
                <c:pt idx="0">
                  <c:v>Czechia</c:v>
                </c:pt>
              </c:strCache>
            </c:strRef>
          </c:tx>
          <c:spPr>
            <a:ln w="19050" cap="rnd">
              <a:solidFill>
                <a:schemeClr val="bg1">
                  <a:lumMod val="65000"/>
                </a:schemeClr>
              </a:solidFill>
              <a:prstDash val="sysDash"/>
              <a:round/>
            </a:ln>
            <a:effectLst/>
          </c:spPr>
          <c:marker>
            <c:symbol val="none"/>
          </c:marker>
          <c:cat>
            <c:strRef>
              <c:f>'[1]Fig 4.3a data'!$B$5:$AK$5</c:f>
              <c:strCache>
                <c:ptCount val="36"/>
                <c:pt idx="0">
                  <c:v>1980-1982</c:v>
                </c:pt>
                <c:pt idx="1">
                  <c:v>1981-1983</c:v>
                </c:pt>
                <c:pt idx="2">
                  <c:v>1982-1984</c:v>
                </c:pt>
                <c:pt idx="3">
                  <c:v>1983-1985</c:v>
                </c:pt>
                <c:pt idx="4">
                  <c:v>1984-1986</c:v>
                </c:pt>
                <c:pt idx="5">
                  <c:v>1985-1987</c:v>
                </c:pt>
                <c:pt idx="6">
                  <c:v>1986-1988</c:v>
                </c:pt>
                <c:pt idx="7">
                  <c:v>1987-1989</c:v>
                </c:pt>
                <c:pt idx="8">
                  <c:v>1988-1990</c:v>
                </c:pt>
                <c:pt idx="9">
                  <c:v>1989-1991</c:v>
                </c:pt>
                <c:pt idx="10">
                  <c:v>1990-1992</c:v>
                </c:pt>
                <c:pt idx="11">
                  <c:v>1991-1993</c:v>
                </c:pt>
                <c:pt idx="12">
                  <c:v>1992-1994</c:v>
                </c:pt>
                <c:pt idx="13">
                  <c:v>1993-1995</c:v>
                </c:pt>
                <c:pt idx="14">
                  <c:v>1994-1996</c:v>
                </c:pt>
                <c:pt idx="15">
                  <c:v>1995-1997</c:v>
                </c:pt>
                <c:pt idx="16">
                  <c:v>1996-1998</c:v>
                </c:pt>
                <c:pt idx="17">
                  <c:v>1997-1999</c:v>
                </c:pt>
                <c:pt idx="18">
                  <c:v>1998-2000</c:v>
                </c:pt>
                <c:pt idx="19">
                  <c:v>1999-2001</c:v>
                </c:pt>
                <c:pt idx="20">
                  <c:v>2000-2002</c:v>
                </c:pt>
                <c:pt idx="21">
                  <c:v>2001-2003</c:v>
                </c:pt>
                <c:pt idx="22">
                  <c:v>2002-2004</c:v>
                </c:pt>
                <c:pt idx="23">
                  <c:v>2003-2005</c:v>
                </c:pt>
                <c:pt idx="24">
                  <c:v>2004-2006</c:v>
                </c:pt>
                <c:pt idx="25">
                  <c:v>2005-2007</c:v>
                </c:pt>
                <c:pt idx="26">
                  <c:v>2006-2008</c:v>
                </c:pt>
                <c:pt idx="27">
                  <c:v>2007-2009</c:v>
                </c:pt>
                <c:pt idx="28">
                  <c:v>2008-2010</c:v>
                </c:pt>
                <c:pt idx="29">
                  <c:v>2009-2011</c:v>
                </c:pt>
                <c:pt idx="30">
                  <c:v>2010-2012</c:v>
                </c:pt>
                <c:pt idx="31">
                  <c:v>2011-2013</c:v>
                </c:pt>
                <c:pt idx="32">
                  <c:v>2012-2014</c:v>
                </c:pt>
                <c:pt idx="33">
                  <c:v>2013-2015</c:v>
                </c:pt>
                <c:pt idx="34">
                  <c:v>2014-2016</c:v>
                </c:pt>
                <c:pt idx="35">
                  <c:v>2015-2017</c:v>
                </c:pt>
              </c:strCache>
            </c:strRef>
          </c:cat>
          <c:val>
            <c:numRef>
              <c:f>'[1]Fig 4.3a data'!$B$11:$AK$11</c:f>
              <c:numCache>
                <c:formatCode>General</c:formatCode>
                <c:ptCount val="36"/>
                <c:pt idx="0">
                  <c:v>67.2</c:v>
                </c:pt>
                <c:pt idx="1">
                  <c:v>67.3</c:v>
                </c:pt>
                <c:pt idx="2">
                  <c:v>67.099999999999994</c:v>
                </c:pt>
                <c:pt idx="3">
                  <c:v>67.400000000000006</c:v>
                </c:pt>
                <c:pt idx="4">
                  <c:v>67.5</c:v>
                </c:pt>
                <c:pt idx="5">
                  <c:v>67.5</c:v>
                </c:pt>
                <c:pt idx="6">
                  <c:v>67.900000000000006</c:v>
                </c:pt>
                <c:pt idx="7">
                  <c:v>68.2</c:v>
                </c:pt>
                <c:pt idx="8">
                  <c:v>68.2</c:v>
                </c:pt>
                <c:pt idx="9">
                  <c:v>67.599999999999994</c:v>
                </c:pt>
                <c:pt idx="10">
                  <c:v>68.2</c:v>
                </c:pt>
                <c:pt idx="11">
                  <c:v>68.599999999999994</c:v>
                </c:pt>
                <c:pt idx="12">
                  <c:v>69.3</c:v>
                </c:pt>
                <c:pt idx="13">
                  <c:v>69.5</c:v>
                </c:pt>
                <c:pt idx="14">
                  <c:v>69.7</c:v>
                </c:pt>
                <c:pt idx="15">
                  <c:v>70.400000000000006</c:v>
                </c:pt>
                <c:pt idx="16">
                  <c:v>70.5</c:v>
                </c:pt>
                <c:pt idx="17">
                  <c:v>71.2</c:v>
                </c:pt>
                <c:pt idx="18">
                  <c:v>71.5</c:v>
                </c:pt>
                <c:pt idx="19">
                  <c:v>71.599999999999994</c:v>
                </c:pt>
                <c:pt idx="20">
                  <c:v>72</c:v>
                </c:pt>
                <c:pt idx="21">
                  <c:v>72.099999999999994</c:v>
                </c:pt>
                <c:pt idx="22">
                  <c:v>72</c:v>
                </c:pt>
                <c:pt idx="23">
                  <c:v>72.5</c:v>
                </c:pt>
                <c:pt idx="24">
                  <c:v>72.900000000000006</c:v>
                </c:pt>
                <c:pt idx="25">
                  <c:v>73.5</c:v>
                </c:pt>
                <c:pt idx="26">
                  <c:v>73.8</c:v>
                </c:pt>
                <c:pt idx="27">
                  <c:v>74.099999999999994</c:v>
                </c:pt>
                <c:pt idx="28">
                  <c:v>74.3</c:v>
                </c:pt>
                <c:pt idx="29">
                  <c:v>74.5</c:v>
                </c:pt>
                <c:pt idx="30">
                  <c:v>74.8</c:v>
                </c:pt>
                <c:pt idx="31">
                  <c:v>75.099999999999994</c:v>
                </c:pt>
                <c:pt idx="32">
                  <c:v>75.2</c:v>
                </c:pt>
                <c:pt idx="33">
                  <c:v>75.8</c:v>
                </c:pt>
                <c:pt idx="34">
                  <c:v>75.7</c:v>
                </c:pt>
                <c:pt idx="35">
                  <c:v>76.099999999999994</c:v>
                </c:pt>
              </c:numCache>
            </c:numRef>
          </c:val>
          <c:smooth val="0"/>
          <c:extLst>
            <c:ext xmlns:c16="http://schemas.microsoft.com/office/drawing/2014/chart" uri="{C3380CC4-5D6E-409C-BE32-E72D297353CC}">
              <c16:uniqueId val="{00000005-9987-42EA-AD99-2D44BB4F300D}"/>
            </c:ext>
          </c:extLst>
        </c:ser>
        <c:ser>
          <c:idx val="6"/>
          <c:order val="6"/>
          <c:tx>
            <c:strRef>
              <c:f>'[1]Fig 4.3a data'!$A$12</c:f>
              <c:strCache>
                <c:ptCount val="1"/>
                <c:pt idx="0">
                  <c:v>Denmark</c:v>
                </c:pt>
              </c:strCache>
            </c:strRef>
          </c:tx>
          <c:spPr>
            <a:ln w="19050" cap="rnd">
              <a:solidFill>
                <a:schemeClr val="bg1">
                  <a:lumMod val="65000"/>
                </a:schemeClr>
              </a:solidFill>
              <a:round/>
            </a:ln>
            <a:effectLst/>
          </c:spPr>
          <c:marker>
            <c:symbol val="none"/>
          </c:marker>
          <c:cat>
            <c:strRef>
              <c:f>'[1]Fig 4.3a data'!$B$5:$AK$5</c:f>
              <c:strCache>
                <c:ptCount val="36"/>
                <c:pt idx="0">
                  <c:v>1980-1982</c:v>
                </c:pt>
                <c:pt idx="1">
                  <c:v>1981-1983</c:v>
                </c:pt>
                <c:pt idx="2">
                  <c:v>1982-1984</c:v>
                </c:pt>
                <c:pt idx="3">
                  <c:v>1983-1985</c:v>
                </c:pt>
                <c:pt idx="4">
                  <c:v>1984-1986</c:v>
                </c:pt>
                <c:pt idx="5">
                  <c:v>1985-1987</c:v>
                </c:pt>
                <c:pt idx="6">
                  <c:v>1986-1988</c:v>
                </c:pt>
                <c:pt idx="7">
                  <c:v>1987-1989</c:v>
                </c:pt>
                <c:pt idx="8">
                  <c:v>1988-1990</c:v>
                </c:pt>
                <c:pt idx="9">
                  <c:v>1989-1991</c:v>
                </c:pt>
                <c:pt idx="10">
                  <c:v>1990-1992</c:v>
                </c:pt>
                <c:pt idx="11">
                  <c:v>1991-1993</c:v>
                </c:pt>
                <c:pt idx="12">
                  <c:v>1992-1994</c:v>
                </c:pt>
                <c:pt idx="13">
                  <c:v>1993-1995</c:v>
                </c:pt>
                <c:pt idx="14">
                  <c:v>1994-1996</c:v>
                </c:pt>
                <c:pt idx="15">
                  <c:v>1995-1997</c:v>
                </c:pt>
                <c:pt idx="16">
                  <c:v>1996-1998</c:v>
                </c:pt>
                <c:pt idx="17">
                  <c:v>1997-1999</c:v>
                </c:pt>
                <c:pt idx="18">
                  <c:v>1998-2000</c:v>
                </c:pt>
                <c:pt idx="19">
                  <c:v>1999-2001</c:v>
                </c:pt>
                <c:pt idx="20">
                  <c:v>2000-2002</c:v>
                </c:pt>
                <c:pt idx="21">
                  <c:v>2001-2003</c:v>
                </c:pt>
                <c:pt idx="22">
                  <c:v>2002-2004</c:v>
                </c:pt>
                <c:pt idx="23">
                  <c:v>2003-2005</c:v>
                </c:pt>
                <c:pt idx="24">
                  <c:v>2004-2006</c:v>
                </c:pt>
                <c:pt idx="25">
                  <c:v>2005-2007</c:v>
                </c:pt>
                <c:pt idx="26">
                  <c:v>2006-2008</c:v>
                </c:pt>
                <c:pt idx="27">
                  <c:v>2007-2009</c:v>
                </c:pt>
                <c:pt idx="28">
                  <c:v>2008-2010</c:v>
                </c:pt>
                <c:pt idx="29">
                  <c:v>2009-2011</c:v>
                </c:pt>
                <c:pt idx="30">
                  <c:v>2010-2012</c:v>
                </c:pt>
                <c:pt idx="31">
                  <c:v>2011-2013</c:v>
                </c:pt>
                <c:pt idx="32">
                  <c:v>2012-2014</c:v>
                </c:pt>
                <c:pt idx="33">
                  <c:v>2013-2015</c:v>
                </c:pt>
                <c:pt idx="34">
                  <c:v>2014-2016</c:v>
                </c:pt>
                <c:pt idx="35">
                  <c:v>2015-2017</c:v>
                </c:pt>
              </c:strCache>
            </c:strRef>
          </c:cat>
          <c:val>
            <c:numRef>
              <c:f>'[1]Fig 4.3a data'!$B$12:$AK$12</c:f>
              <c:numCache>
                <c:formatCode>General</c:formatCode>
                <c:ptCount val="36"/>
                <c:pt idx="0">
                  <c:v>71.3</c:v>
                </c:pt>
                <c:pt idx="1">
                  <c:v>71.599999999999994</c:v>
                </c:pt>
                <c:pt idx="2">
                  <c:v>71.5</c:v>
                </c:pt>
                <c:pt idx="3">
                  <c:v>71.7</c:v>
                </c:pt>
                <c:pt idx="4">
                  <c:v>71.5</c:v>
                </c:pt>
                <c:pt idx="5">
                  <c:v>71.8</c:v>
                </c:pt>
                <c:pt idx="6">
                  <c:v>71.8</c:v>
                </c:pt>
                <c:pt idx="7">
                  <c:v>72.099999999999994</c:v>
                </c:pt>
                <c:pt idx="8">
                  <c:v>72</c:v>
                </c:pt>
                <c:pt idx="9">
                  <c:v>72</c:v>
                </c:pt>
                <c:pt idx="10">
                  <c:v>72.5</c:v>
                </c:pt>
                <c:pt idx="11">
                  <c:v>72.599999999999994</c:v>
                </c:pt>
                <c:pt idx="12">
                  <c:v>72.599999999999994</c:v>
                </c:pt>
                <c:pt idx="13">
                  <c:v>72.8</c:v>
                </c:pt>
                <c:pt idx="14">
                  <c:v>72.7</c:v>
                </c:pt>
                <c:pt idx="15">
                  <c:v>73.099999999999994</c:v>
                </c:pt>
                <c:pt idx="16">
                  <c:v>73.599999999999994</c:v>
                </c:pt>
                <c:pt idx="17">
                  <c:v>74</c:v>
                </c:pt>
                <c:pt idx="18">
                  <c:v>74.2</c:v>
                </c:pt>
                <c:pt idx="19">
                  <c:v>74.5</c:v>
                </c:pt>
                <c:pt idx="20">
                  <c:v>74.7</c:v>
                </c:pt>
                <c:pt idx="21">
                  <c:v>74.8</c:v>
                </c:pt>
                <c:pt idx="22">
                  <c:v>75</c:v>
                </c:pt>
                <c:pt idx="23">
                  <c:v>75.400000000000006</c:v>
                </c:pt>
                <c:pt idx="24">
                  <c:v>76</c:v>
                </c:pt>
                <c:pt idx="25">
                  <c:v>76.099999999999994</c:v>
                </c:pt>
                <c:pt idx="26">
                  <c:v>76.2</c:v>
                </c:pt>
                <c:pt idx="27">
                  <c:v>76.5</c:v>
                </c:pt>
                <c:pt idx="28">
                  <c:v>76.900000000000006</c:v>
                </c:pt>
                <c:pt idx="29">
                  <c:v>77.2</c:v>
                </c:pt>
                <c:pt idx="30">
                  <c:v>77.8</c:v>
                </c:pt>
                <c:pt idx="31">
                  <c:v>78.099999999999994</c:v>
                </c:pt>
                <c:pt idx="32">
                  <c:v>78.3</c:v>
                </c:pt>
                <c:pt idx="33">
                  <c:v>78.7</c:v>
                </c:pt>
                <c:pt idx="34">
                  <c:v>78.8</c:v>
                </c:pt>
                <c:pt idx="35">
                  <c:v>79</c:v>
                </c:pt>
              </c:numCache>
            </c:numRef>
          </c:val>
          <c:smooth val="0"/>
          <c:extLst>
            <c:ext xmlns:c16="http://schemas.microsoft.com/office/drawing/2014/chart" uri="{C3380CC4-5D6E-409C-BE32-E72D297353CC}">
              <c16:uniqueId val="{00000006-9987-42EA-AD99-2D44BB4F300D}"/>
            </c:ext>
          </c:extLst>
        </c:ser>
        <c:ser>
          <c:idx val="7"/>
          <c:order val="7"/>
          <c:tx>
            <c:strRef>
              <c:f>'[1]Fig 4.3a data'!$A$13</c:f>
              <c:strCache>
                <c:ptCount val="1"/>
                <c:pt idx="0">
                  <c:v>Estonia</c:v>
                </c:pt>
              </c:strCache>
            </c:strRef>
          </c:tx>
          <c:spPr>
            <a:ln w="19050" cap="rnd">
              <a:solidFill>
                <a:schemeClr val="bg1">
                  <a:lumMod val="65000"/>
                </a:schemeClr>
              </a:solidFill>
              <a:prstDash val="sysDash"/>
              <a:round/>
            </a:ln>
            <a:effectLst/>
          </c:spPr>
          <c:marker>
            <c:symbol val="none"/>
          </c:marker>
          <c:cat>
            <c:strRef>
              <c:f>'[1]Fig 4.3a data'!$B$5:$AK$5</c:f>
              <c:strCache>
                <c:ptCount val="36"/>
                <c:pt idx="0">
                  <c:v>1980-1982</c:v>
                </c:pt>
                <c:pt idx="1">
                  <c:v>1981-1983</c:v>
                </c:pt>
                <c:pt idx="2">
                  <c:v>1982-1984</c:v>
                </c:pt>
                <c:pt idx="3">
                  <c:v>1983-1985</c:v>
                </c:pt>
                <c:pt idx="4">
                  <c:v>1984-1986</c:v>
                </c:pt>
                <c:pt idx="5">
                  <c:v>1985-1987</c:v>
                </c:pt>
                <c:pt idx="6">
                  <c:v>1986-1988</c:v>
                </c:pt>
                <c:pt idx="7">
                  <c:v>1987-1989</c:v>
                </c:pt>
                <c:pt idx="8">
                  <c:v>1988-1990</c:v>
                </c:pt>
                <c:pt idx="9">
                  <c:v>1989-1991</c:v>
                </c:pt>
                <c:pt idx="10">
                  <c:v>1990-1992</c:v>
                </c:pt>
                <c:pt idx="11">
                  <c:v>1991-1993</c:v>
                </c:pt>
                <c:pt idx="12">
                  <c:v>1992-1994</c:v>
                </c:pt>
                <c:pt idx="13">
                  <c:v>1993-1995</c:v>
                </c:pt>
                <c:pt idx="14">
                  <c:v>1994-1996</c:v>
                </c:pt>
                <c:pt idx="15">
                  <c:v>1995-1997</c:v>
                </c:pt>
                <c:pt idx="16">
                  <c:v>1996-1998</c:v>
                </c:pt>
                <c:pt idx="17">
                  <c:v>1997-1999</c:v>
                </c:pt>
                <c:pt idx="18">
                  <c:v>1998-2000</c:v>
                </c:pt>
                <c:pt idx="19">
                  <c:v>1999-2001</c:v>
                </c:pt>
                <c:pt idx="20">
                  <c:v>2000-2002</c:v>
                </c:pt>
                <c:pt idx="21">
                  <c:v>2001-2003</c:v>
                </c:pt>
                <c:pt idx="22">
                  <c:v>2002-2004</c:v>
                </c:pt>
                <c:pt idx="23">
                  <c:v>2003-2005</c:v>
                </c:pt>
                <c:pt idx="24">
                  <c:v>2004-2006</c:v>
                </c:pt>
                <c:pt idx="25">
                  <c:v>2005-2007</c:v>
                </c:pt>
                <c:pt idx="26">
                  <c:v>2006-2008</c:v>
                </c:pt>
                <c:pt idx="27">
                  <c:v>2007-2009</c:v>
                </c:pt>
                <c:pt idx="28">
                  <c:v>2008-2010</c:v>
                </c:pt>
                <c:pt idx="29">
                  <c:v>2009-2011</c:v>
                </c:pt>
                <c:pt idx="30">
                  <c:v>2010-2012</c:v>
                </c:pt>
                <c:pt idx="31">
                  <c:v>2011-2013</c:v>
                </c:pt>
                <c:pt idx="32">
                  <c:v>2012-2014</c:v>
                </c:pt>
                <c:pt idx="33">
                  <c:v>2013-2015</c:v>
                </c:pt>
                <c:pt idx="34">
                  <c:v>2014-2016</c:v>
                </c:pt>
                <c:pt idx="35">
                  <c:v>2015-2017</c:v>
                </c:pt>
              </c:strCache>
            </c:strRef>
          </c:cat>
          <c:val>
            <c:numRef>
              <c:f>'[1]Fig 4.3a data'!$B$13:$AK$13</c:f>
              <c:numCache>
                <c:formatCode>General</c:formatCode>
                <c:ptCount val="36"/>
                <c:pt idx="0">
                  <c:v>64.099999999999994</c:v>
                </c:pt>
                <c:pt idx="1">
                  <c:v>64.599999999999994</c:v>
                </c:pt>
                <c:pt idx="2">
                  <c:v>64.400000000000006</c:v>
                </c:pt>
                <c:pt idx="3">
                  <c:v>64.599999999999994</c:v>
                </c:pt>
                <c:pt idx="4">
                  <c:v>64.599999999999994</c:v>
                </c:pt>
                <c:pt idx="5">
                  <c:v>66.2</c:v>
                </c:pt>
                <c:pt idx="6">
                  <c:v>66.3</c:v>
                </c:pt>
                <c:pt idx="7">
                  <c:v>66.5</c:v>
                </c:pt>
                <c:pt idx="8">
                  <c:v>65.7</c:v>
                </c:pt>
                <c:pt idx="9">
                  <c:v>64.7</c:v>
                </c:pt>
                <c:pt idx="10">
                  <c:v>64.400000000000006</c:v>
                </c:pt>
                <c:pt idx="11">
                  <c:v>63.4</c:v>
                </c:pt>
                <c:pt idx="12">
                  <c:v>62.3</c:v>
                </c:pt>
                <c:pt idx="13">
                  <c:v>60.6</c:v>
                </c:pt>
                <c:pt idx="14">
                  <c:v>61.4</c:v>
                </c:pt>
                <c:pt idx="15">
                  <c:v>64.2</c:v>
                </c:pt>
                <c:pt idx="16">
                  <c:v>64.2</c:v>
                </c:pt>
                <c:pt idx="17">
                  <c:v>63.9</c:v>
                </c:pt>
                <c:pt idx="18">
                  <c:v>65</c:v>
                </c:pt>
                <c:pt idx="19">
                  <c:v>65.599999999999994</c:v>
                </c:pt>
                <c:pt idx="20">
                  <c:v>65.2</c:v>
                </c:pt>
                <c:pt idx="21">
                  <c:v>65.599999999999994</c:v>
                </c:pt>
                <c:pt idx="22">
                  <c:v>66.400000000000006</c:v>
                </c:pt>
                <c:pt idx="23">
                  <c:v>66.7</c:v>
                </c:pt>
                <c:pt idx="24">
                  <c:v>67.599999999999994</c:v>
                </c:pt>
                <c:pt idx="25">
                  <c:v>67.599999999999994</c:v>
                </c:pt>
                <c:pt idx="26">
                  <c:v>67.5</c:v>
                </c:pt>
                <c:pt idx="27">
                  <c:v>68.900000000000006</c:v>
                </c:pt>
                <c:pt idx="28">
                  <c:v>70</c:v>
                </c:pt>
                <c:pt idx="29">
                  <c:v>70.900000000000006</c:v>
                </c:pt>
                <c:pt idx="30">
                  <c:v>71.400000000000006</c:v>
                </c:pt>
                <c:pt idx="31">
                  <c:v>71.400000000000006</c:v>
                </c:pt>
                <c:pt idx="32">
                  <c:v>72.8</c:v>
                </c:pt>
                <c:pt idx="33">
                  <c:v>72.400000000000006</c:v>
                </c:pt>
                <c:pt idx="34">
                  <c:v>73.2</c:v>
                </c:pt>
                <c:pt idx="35">
                  <c:v>73.3</c:v>
                </c:pt>
              </c:numCache>
            </c:numRef>
          </c:val>
          <c:smooth val="0"/>
          <c:extLst>
            <c:ext xmlns:c16="http://schemas.microsoft.com/office/drawing/2014/chart" uri="{C3380CC4-5D6E-409C-BE32-E72D297353CC}">
              <c16:uniqueId val="{00000007-9987-42EA-AD99-2D44BB4F300D}"/>
            </c:ext>
          </c:extLst>
        </c:ser>
        <c:ser>
          <c:idx val="8"/>
          <c:order val="8"/>
          <c:tx>
            <c:strRef>
              <c:f>'[1]Fig 4.3a data'!$A$14</c:f>
              <c:strCache>
                <c:ptCount val="1"/>
                <c:pt idx="0">
                  <c:v>Finland</c:v>
                </c:pt>
              </c:strCache>
            </c:strRef>
          </c:tx>
          <c:spPr>
            <a:ln w="19050" cap="rnd">
              <a:solidFill>
                <a:schemeClr val="bg1">
                  <a:lumMod val="65000"/>
                </a:schemeClr>
              </a:solidFill>
              <a:round/>
            </a:ln>
            <a:effectLst/>
          </c:spPr>
          <c:marker>
            <c:symbol val="none"/>
          </c:marker>
          <c:cat>
            <c:strRef>
              <c:f>'[1]Fig 4.3a data'!$B$5:$AK$5</c:f>
              <c:strCache>
                <c:ptCount val="36"/>
                <c:pt idx="0">
                  <c:v>1980-1982</c:v>
                </c:pt>
                <c:pt idx="1">
                  <c:v>1981-1983</c:v>
                </c:pt>
                <c:pt idx="2">
                  <c:v>1982-1984</c:v>
                </c:pt>
                <c:pt idx="3">
                  <c:v>1983-1985</c:v>
                </c:pt>
                <c:pt idx="4">
                  <c:v>1984-1986</c:v>
                </c:pt>
                <c:pt idx="5">
                  <c:v>1985-1987</c:v>
                </c:pt>
                <c:pt idx="6">
                  <c:v>1986-1988</c:v>
                </c:pt>
                <c:pt idx="7">
                  <c:v>1987-1989</c:v>
                </c:pt>
                <c:pt idx="8">
                  <c:v>1988-1990</c:v>
                </c:pt>
                <c:pt idx="9">
                  <c:v>1989-1991</c:v>
                </c:pt>
                <c:pt idx="10">
                  <c:v>1990-1992</c:v>
                </c:pt>
                <c:pt idx="11">
                  <c:v>1991-1993</c:v>
                </c:pt>
                <c:pt idx="12">
                  <c:v>1992-1994</c:v>
                </c:pt>
                <c:pt idx="13">
                  <c:v>1993-1995</c:v>
                </c:pt>
                <c:pt idx="14">
                  <c:v>1994-1996</c:v>
                </c:pt>
                <c:pt idx="15">
                  <c:v>1995-1997</c:v>
                </c:pt>
                <c:pt idx="16">
                  <c:v>1996-1998</c:v>
                </c:pt>
                <c:pt idx="17">
                  <c:v>1997-1999</c:v>
                </c:pt>
                <c:pt idx="18">
                  <c:v>1998-2000</c:v>
                </c:pt>
                <c:pt idx="19">
                  <c:v>1999-2001</c:v>
                </c:pt>
                <c:pt idx="20">
                  <c:v>2000-2002</c:v>
                </c:pt>
                <c:pt idx="21">
                  <c:v>2001-2003</c:v>
                </c:pt>
                <c:pt idx="22">
                  <c:v>2002-2004</c:v>
                </c:pt>
                <c:pt idx="23">
                  <c:v>2003-2005</c:v>
                </c:pt>
                <c:pt idx="24">
                  <c:v>2004-2006</c:v>
                </c:pt>
                <c:pt idx="25">
                  <c:v>2005-2007</c:v>
                </c:pt>
                <c:pt idx="26">
                  <c:v>2006-2008</c:v>
                </c:pt>
                <c:pt idx="27">
                  <c:v>2007-2009</c:v>
                </c:pt>
                <c:pt idx="28">
                  <c:v>2008-2010</c:v>
                </c:pt>
                <c:pt idx="29">
                  <c:v>2009-2011</c:v>
                </c:pt>
                <c:pt idx="30">
                  <c:v>2010-2012</c:v>
                </c:pt>
                <c:pt idx="31">
                  <c:v>2011-2013</c:v>
                </c:pt>
                <c:pt idx="32">
                  <c:v>2012-2014</c:v>
                </c:pt>
                <c:pt idx="33">
                  <c:v>2013-2015</c:v>
                </c:pt>
                <c:pt idx="34">
                  <c:v>2014-2016</c:v>
                </c:pt>
                <c:pt idx="35">
                  <c:v>2015-2017</c:v>
                </c:pt>
              </c:strCache>
            </c:strRef>
          </c:cat>
          <c:val>
            <c:numRef>
              <c:f>'[1]Fig 4.3a data'!$B$14:$AK$14</c:f>
              <c:numCache>
                <c:formatCode>General</c:formatCode>
                <c:ptCount val="36"/>
                <c:pt idx="0">
                  <c:v>69.599999999999994</c:v>
                </c:pt>
                <c:pt idx="1">
                  <c:v>70.3</c:v>
                </c:pt>
                <c:pt idx="2">
                  <c:v>70.3</c:v>
                </c:pt>
                <c:pt idx="3">
                  <c:v>70.5</c:v>
                </c:pt>
                <c:pt idx="4">
                  <c:v>70.2</c:v>
                </c:pt>
                <c:pt idx="5">
                  <c:v>70.599999999999994</c:v>
                </c:pt>
                <c:pt idx="6">
                  <c:v>70.7</c:v>
                </c:pt>
                <c:pt idx="7">
                  <c:v>70.7</c:v>
                </c:pt>
                <c:pt idx="8">
                  <c:v>70.900000000000006</c:v>
                </c:pt>
                <c:pt idx="9">
                  <c:v>71</c:v>
                </c:pt>
                <c:pt idx="10">
                  <c:v>71.400000000000006</c:v>
                </c:pt>
                <c:pt idx="11">
                  <c:v>71.7</c:v>
                </c:pt>
                <c:pt idx="12">
                  <c:v>72.099999999999994</c:v>
                </c:pt>
                <c:pt idx="13">
                  <c:v>72.8</c:v>
                </c:pt>
                <c:pt idx="14">
                  <c:v>72.8</c:v>
                </c:pt>
                <c:pt idx="15">
                  <c:v>73.099999999999994</c:v>
                </c:pt>
                <c:pt idx="16">
                  <c:v>73.5</c:v>
                </c:pt>
                <c:pt idx="17">
                  <c:v>73.599999999999994</c:v>
                </c:pt>
                <c:pt idx="18">
                  <c:v>73.8</c:v>
                </c:pt>
                <c:pt idx="19">
                  <c:v>74.2</c:v>
                </c:pt>
                <c:pt idx="20">
                  <c:v>74.599999999999994</c:v>
                </c:pt>
                <c:pt idx="21">
                  <c:v>74.900000000000006</c:v>
                </c:pt>
                <c:pt idx="22">
                  <c:v>75.099999999999994</c:v>
                </c:pt>
                <c:pt idx="23">
                  <c:v>75.400000000000006</c:v>
                </c:pt>
                <c:pt idx="24">
                  <c:v>75.599999999999994</c:v>
                </c:pt>
                <c:pt idx="25">
                  <c:v>75.900000000000006</c:v>
                </c:pt>
                <c:pt idx="26">
                  <c:v>76</c:v>
                </c:pt>
                <c:pt idx="27">
                  <c:v>76.5</c:v>
                </c:pt>
                <c:pt idx="28">
                  <c:v>76.599999999999994</c:v>
                </c:pt>
                <c:pt idx="29">
                  <c:v>76.900000000000006</c:v>
                </c:pt>
                <c:pt idx="30">
                  <c:v>77.3</c:v>
                </c:pt>
                <c:pt idx="31">
                  <c:v>77.7</c:v>
                </c:pt>
                <c:pt idx="32">
                  <c:v>78</c:v>
                </c:pt>
                <c:pt idx="33">
                  <c:v>78.400000000000006</c:v>
                </c:pt>
                <c:pt idx="34">
                  <c:v>78.7</c:v>
                </c:pt>
                <c:pt idx="35">
                  <c:v>78.599999999999994</c:v>
                </c:pt>
              </c:numCache>
            </c:numRef>
          </c:val>
          <c:smooth val="0"/>
          <c:extLst>
            <c:ext xmlns:c16="http://schemas.microsoft.com/office/drawing/2014/chart" uri="{C3380CC4-5D6E-409C-BE32-E72D297353CC}">
              <c16:uniqueId val="{00000008-9987-42EA-AD99-2D44BB4F300D}"/>
            </c:ext>
          </c:extLst>
        </c:ser>
        <c:ser>
          <c:idx val="9"/>
          <c:order val="9"/>
          <c:tx>
            <c:strRef>
              <c:f>'[1]Fig 4.3a data'!$A$15</c:f>
              <c:strCache>
                <c:ptCount val="1"/>
                <c:pt idx="0">
                  <c:v>France</c:v>
                </c:pt>
              </c:strCache>
            </c:strRef>
          </c:tx>
          <c:spPr>
            <a:ln w="19050" cap="rnd">
              <a:solidFill>
                <a:schemeClr val="bg1">
                  <a:lumMod val="65000"/>
                </a:schemeClr>
              </a:solidFill>
              <a:round/>
            </a:ln>
            <a:effectLst/>
          </c:spPr>
          <c:marker>
            <c:symbol val="none"/>
          </c:marker>
          <c:cat>
            <c:strRef>
              <c:f>'[1]Fig 4.3a data'!$B$5:$AK$5</c:f>
              <c:strCache>
                <c:ptCount val="36"/>
                <c:pt idx="0">
                  <c:v>1980-1982</c:v>
                </c:pt>
                <c:pt idx="1">
                  <c:v>1981-1983</c:v>
                </c:pt>
                <c:pt idx="2">
                  <c:v>1982-1984</c:v>
                </c:pt>
                <c:pt idx="3">
                  <c:v>1983-1985</c:v>
                </c:pt>
                <c:pt idx="4">
                  <c:v>1984-1986</c:v>
                </c:pt>
                <c:pt idx="5">
                  <c:v>1985-1987</c:v>
                </c:pt>
                <c:pt idx="6">
                  <c:v>1986-1988</c:v>
                </c:pt>
                <c:pt idx="7">
                  <c:v>1987-1989</c:v>
                </c:pt>
                <c:pt idx="8">
                  <c:v>1988-1990</c:v>
                </c:pt>
                <c:pt idx="9">
                  <c:v>1989-1991</c:v>
                </c:pt>
                <c:pt idx="10">
                  <c:v>1990-1992</c:v>
                </c:pt>
                <c:pt idx="11">
                  <c:v>1991-1993</c:v>
                </c:pt>
                <c:pt idx="12">
                  <c:v>1992-1994</c:v>
                </c:pt>
                <c:pt idx="13">
                  <c:v>1993-1995</c:v>
                </c:pt>
                <c:pt idx="14">
                  <c:v>1994-1996</c:v>
                </c:pt>
                <c:pt idx="15">
                  <c:v>1995-1997</c:v>
                </c:pt>
                <c:pt idx="16">
                  <c:v>1996-1998</c:v>
                </c:pt>
                <c:pt idx="17">
                  <c:v>1997-1999</c:v>
                </c:pt>
                <c:pt idx="18">
                  <c:v>1998-2000</c:v>
                </c:pt>
                <c:pt idx="19">
                  <c:v>1999-2001</c:v>
                </c:pt>
                <c:pt idx="20">
                  <c:v>2000-2002</c:v>
                </c:pt>
                <c:pt idx="21">
                  <c:v>2001-2003</c:v>
                </c:pt>
                <c:pt idx="22">
                  <c:v>2002-2004</c:v>
                </c:pt>
                <c:pt idx="23">
                  <c:v>2003-2005</c:v>
                </c:pt>
                <c:pt idx="24">
                  <c:v>2004-2006</c:v>
                </c:pt>
                <c:pt idx="25">
                  <c:v>2005-2007</c:v>
                </c:pt>
                <c:pt idx="26">
                  <c:v>2006-2008</c:v>
                </c:pt>
                <c:pt idx="27">
                  <c:v>2007-2009</c:v>
                </c:pt>
                <c:pt idx="28">
                  <c:v>2008-2010</c:v>
                </c:pt>
                <c:pt idx="29">
                  <c:v>2009-2011</c:v>
                </c:pt>
                <c:pt idx="30">
                  <c:v>2010-2012</c:v>
                </c:pt>
                <c:pt idx="31">
                  <c:v>2011-2013</c:v>
                </c:pt>
                <c:pt idx="32">
                  <c:v>2012-2014</c:v>
                </c:pt>
                <c:pt idx="33">
                  <c:v>2013-2015</c:v>
                </c:pt>
                <c:pt idx="34">
                  <c:v>2014-2016</c:v>
                </c:pt>
                <c:pt idx="35">
                  <c:v>2015-2017</c:v>
                </c:pt>
              </c:strCache>
            </c:strRef>
          </c:cat>
          <c:val>
            <c:numRef>
              <c:f>'[1]Fig 4.3a data'!$B$15:$AK$15</c:f>
              <c:numCache>
                <c:formatCode>General</c:formatCode>
                <c:ptCount val="36"/>
                <c:pt idx="17">
                  <c:v>74.8</c:v>
                </c:pt>
                <c:pt idx="18">
                  <c:v>75</c:v>
                </c:pt>
                <c:pt idx="19">
                  <c:v>75.3</c:v>
                </c:pt>
                <c:pt idx="20">
                  <c:v>75.5</c:v>
                </c:pt>
                <c:pt idx="21">
                  <c:v>75.7</c:v>
                </c:pt>
                <c:pt idx="22">
                  <c:v>75.7</c:v>
                </c:pt>
                <c:pt idx="23">
                  <c:v>76.7</c:v>
                </c:pt>
                <c:pt idx="24">
                  <c:v>76.7</c:v>
                </c:pt>
                <c:pt idx="25">
                  <c:v>77.3</c:v>
                </c:pt>
                <c:pt idx="26">
                  <c:v>77.599999999999994</c:v>
                </c:pt>
                <c:pt idx="27">
                  <c:v>77.8</c:v>
                </c:pt>
                <c:pt idx="28">
                  <c:v>78</c:v>
                </c:pt>
                <c:pt idx="29">
                  <c:v>78.2</c:v>
                </c:pt>
                <c:pt idx="30">
                  <c:v>78.7</c:v>
                </c:pt>
                <c:pt idx="31">
                  <c:v>78.7</c:v>
                </c:pt>
                <c:pt idx="32">
                  <c:v>79</c:v>
                </c:pt>
                <c:pt idx="33">
                  <c:v>79.5</c:v>
                </c:pt>
                <c:pt idx="34">
                  <c:v>79.2</c:v>
                </c:pt>
                <c:pt idx="35">
                  <c:v>79.5</c:v>
                </c:pt>
              </c:numCache>
            </c:numRef>
          </c:val>
          <c:smooth val="0"/>
          <c:extLst>
            <c:ext xmlns:c16="http://schemas.microsoft.com/office/drawing/2014/chart" uri="{C3380CC4-5D6E-409C-BE32-E72D297353CC}">
              <c16:uniqueId val="{00000009-9987-42EA-AD99-2D44BB4F300D}"/>
            </c:ext>
          </c:extLst>
        </c:ser>
        <c:ser>
          <c:idx val="10"/>
          <c:order val="10"/>
          <c:tx>
            <c:strRef>
              <c:f>'[1]Fig 4.3a data'!$A$16</c:f>
              <c:strCache>
                <c:ptCount val="1"/>
                <c:pt idx="0">
                  <c:v>Germany (including former GDR)</c:v>
                </c:pt>
              </c:strCache>
            </c:strRef>
          </c:tx>
          <c:spPr>
            <a:ln w="19050" cap="rnd">
              <a:solidFill>
                <a:schemeClr val="bg1">
                  <a:lumMod val="65000"/>
                </a:schemeClr>
              </a:solidFill>
              <a:round/>
            </a:ln>
            <a:effectLst/>
          </c:spPr>
          <c:marker>
            <c:symbol val="none"/>
          </c:marker>
          <c:cat>
            <c:strRef>
              <c:f>'[1]Fig 4.3a data'!$B$5:$AK$5</c:f>
              <c:strCache>
                <c:ptCount val="36"/>
                <c:pt idx="0">
                  <c:v>1980-1982</c:v>
                </c:pt>
                <c:pt idx="1">
                  <c:v>1981-1983</c:v>
                </c:pt>
                <c:pt idx="2">
                  <c:v>1982-1984</c:v>
                </c:pt>
                <c:pt idx="3">
                  <c:v>1983-1985</c:v>
                </c:pt>
                <c:pt idx="4">
                  <c:v>1984-1986</c:v>
                </c:pt>
                <c:pt idx="5">
                  <c:v>1985-1987</c:v>
                </c:pt>
                <c:pt idx="6">
                  <c:v>1986-1988</c:v>
                </c:pt>
                <c:pt idx="7">
                  <c:v>1987-1989</c:v>
                </c:pt>
                <c:pt idx="8">
                  <c:v>1988-1990</c:v>
                </c:pt>
                <c:pt idx="9">
                  <c:v>1989-1991</c:v>
                </c:pt>
                <c:pt idx="10">
                  <c:v>1990-1992</c:v>
                </c:pt>
                <c:pt idx="11">
                  <c:v>1991-1993</c:v>
                </c:pt>
                <c:pt idx="12">
                  <c:v>1992-1994</c:v>
                </c:pt>
                <c:pt idx="13">
                  <c:v>1993-1995</c:v>
                </c:pt>
                <c:pt idx="14">
                  <c:v>1994-1996</c:v>
                </c:pt>
                <c:pt idx="15">
                  <c:v>1995-1997</c:v>
                </c:pt>
                <c:pt idx="16">
                  <c:v>1996-1998</c:v>
                </c:pt>
                <c:pt idx="17">
                  <c:v>1997-1999</c:v>
                </c:pt>
                <c:pt idx="18">
                  <c:v>1998-2000</c:v>
                </c:pt>
                <c:pt idx="19">
                  <c:v>1999-2001</c:v>
                </c:pt>
                <c:pt idx="20">
                  <c:v>2000-2002</c:v>
                </c:pt>
                <c:pt idx="21">
                  <c:v>2001-2003</c:v>
                </c:pt>
                <c:pt idx="22">
                  <c:v>2002-2004</c:v>
                </c:pt>
                <c:pt idx="23">
                  <c:v>2003-2005</c:v>
                </c:pt>
                <c:pt idx="24">
                  <c:v>2004-2006</c:v>
                </c:pt>
                <c:pt idx="25">
                  <c:v>2005-2007</c:v>
                </c:pt>
                <c:pt idx="26">
                  <c:v>2006-2008</c:v>
                </c:pt>
                <c:pt idx="27">
                  <c:v>2007-2009</c:v>
                </c:pt>
                <c:pt idx="28">
                  <c:v>2008-2010</c:v>
                </c:pt>
                <c:pt idx="29">
                  <c:v>2009-2011</c:v>
                </c:pt>
                <c:pt idx="30">
                  <c:v>2010-2012</c:v>
                </c:pt>
                <c:pt idx="31">
                  <c:v>2011-2013</c:v>
                </c:pt>
                <c:pt idx="32">
                  <c:v>2012-2014</c:v>
                </c:pt>
                <c:pt idx="33">
                  <c:v>2013-2015</c:v>
                </c:pt>
                <c:pt idx="34">
                  <c:v>2014-2016</c:v>
                </c:pt>
                <c:pt idx="35">
                  <c:v>2015-2017</c:v>
                </c:pt>
              </c:strCache>
            </c:strRef>
          </c:cat>
          <c:val>
            <c:numRef>
              <c:f>'[1]Fig 4.3a data'!$B$16:$AK$16</c:f>
              <c:numCache>
                <c:formatCode>General</c:formatCode>
                <c:ptCount val="36"/>
                <c:pt idx="0">
                  <c:v>69.900000000000006</c:v>
                </c:pt>
                <c:pt idx="1">
                  <c:v>70.2</c:v>
                </c:pt>
                <c:pt idx="2">
                  <c:v>70.5</c:v>
                </c:pt>
                <c:pt idx="3">
                  <c:v>71</c:v>
                </c:pt>
                <c:pt idx="4">
                  <c:v>71.099999999999994</c:v>
                </c:pt>
                <c:pt idx="5">
                  <c:v>71.400000000000006</c:v>
                </c:pt>
                <c:pt idx="6">
                  <c:v>71.7</c:v>
                </c:pt>
                <c:pt idx="7">
                  <c:v>71.900000000000006</c:v>
                </c:pt>
                <c:pt idx="8">
                  <c:v>72.099999999999994</c:v>
                </c:pt>
                <c:pt idx="9">
                  <c:v>72</c:v>
                </c:pt>
                <c:pt idx="10">
                  <c:v>72.2</c:v>
                </c:pt>
                <c:pt idx="11">
                  <c:v>72.7</c:v>
                </c:pt>
                <c:pt idx="12">
                  <c:v>72.8</c:v>
                </c:pt>
                <c:pt idx="13">
                  <c:v>73.099999999999994</c:v>
                </c:pt>
                <c:pt idx="14">
                  <c:v>73.3</c:v>
                </c:pt>
                <c:pt idx="15">
                  <c:v>73.599999999999994</c:v>
                </c:pt>
                <c:pt idx="16">
                  <c:v>74.099999999999994</c:v>
                </c:pt>
                <c:pt idx="17">
                  <c:v>74.5</c:v>
                </c:pt>
                <c:pt idx="18">
                  <c:v>74.8</c:v>
                </c:pt>
                <c:pt idx="19">
                  <c:v>75.099999999999994</c:v>
                </c:pt>
                <c:pt idx="20">
                  <c:v>75.599999999999994</c:v>
                </c:pt>
                <c:pt idx="21">
                  <c:v>75.7</c:v>
                </c:pt>
                <c:pt idx="22">
                  <c:v>75.8</c:v>
                </c:pt>
                <c:pt idx="23">
                  <c:v>76.5</c:v>
                </c:pt>
                <c:pt idx="24">
                  <c:v>76.7</c:v>
                </c:pt>
                <c:pt idx="25">
                  <c:v>77.2</c:v>
                </c:pt>
                <c:pt idx="26">
                  <c:v>77.400000000000006</c:v>
                </c:pt>
                <c:pt idx="27">
                  <c:v>77.599999999999994</c:v>
                </c:pt>
                <c:pt idx="28">
                  <c:v>77.8</c:v>
                </c:pt>
                <c:pt idx="29">
                  <c:v>78</c:v>
                </c:pt>
                <c:pt idx="30">
                  <c:v>77.900000000000006</c:v>
                </c:pt>
                <c:pt idx="31">
                  <c:v>78.099999999999994</c:v>
                </c:pt>
                <c:pt idx="32">
                  <c:v>78.099999999999994</c:v>
                </c:pt>
                <c:pt idx="33">
                  <c:v>78.7</c:v>
                </c:pt>
                <c:pt idx="34">
                  <c:v>78.3</c:v>
                </c:pt>
                <c:pt idx="35">
                  <c:v>78.599999999999994</c:v>
                </c:pt>
              </c:numCache>
            </c:numRef>
          </c:val>
          <c:smooth val="0"/>
          <c:extLst>
            <c:ext xmlns:c16="http://schemas.microsoft.com/office/drawing/2014/chart" uri="{C3380CC4-5D6E-409C-BE32-E72D297353CC}">
              <c16:uniqueId val="{0000000A-9987-42EA-AD99-2D44BB4F300D}"/>
            </c:ext>
          </c:extLst>
        </c:ser>
        <c:ser>
          <c:idx val="11"/>
          <c:order val="11"/>
          <c:tx>
            <c:strRef>
              <c:f>'[1]Fig 4.3a data'!$A$17</c:f>
              <c:strCache>
                <c:ptCount val="1"/>
                <c:pt idx="0">
                  <c:v>Greece</c:v>
                </c:pt>
              </c:strCache>
            </c:strRef>
          </c:tx>
          <c:spPr>
            <a:ln w="19050" cap="rnd">
              <a:solidFill>
                <a:schemeClr val="bg1">
                  <a:lumMod val="65000"/>
                </a:schemeClr>
              </a:solidFill>
              <a:round/>
            </a:ln>
            <a:effectLst/>
          </c:spPr>
          <c:marker>
            <c:symbol val="none"/>
          </c:marker>
          <c:cat>
            <c:strRef>
              <c:f>'[1]Fig 4.3a data'!$B$5:$AK$5</c:f>
              <c:strCache>
                <c:ptCount val="36"/>
                <c:pt idx="0">
                  <c:v>1980-1982</c:v>
                </c:pt>
                <c:pt idx="1">
                  <c:v>1981-1983</c:v>
                </c:pt>
                <c:pt idx="2">
                  <c:v>1982-1984</c:v>
                </c:pt>
                <c:pt idx="3">
                  <c:v>1983-1985</c:v>
                </c:pt>
                <c:pt idx="4">
                  <c:v>1984-1986</c:v>
                </c:pt>
                <c:pt idx="5">
                  <c:v>1985-1987</c:v>
                </c:pt>
                <c:pt idx="6">
                  <c:v>1986-1988</c:v>
                </c:pt>
                <c:pt idx="7">
                  <c:v>1987-1989</c:v>
                </c:pt>
                <c:pt idx="8">
                  <c:v>1988-1990</c:v>
                </c:pt>
                <c:pt idx="9">
                  <c:v>1989-1991</c:v>
                </c:pt>
                <c:pt idx="10">
                  <c:v>1990-1992</c:v>
                </c:pt>
                <c:pt idx="11">
                  <c:v>1991-1993</c:v>
                </c:pt>
                <c:pt idx="12">
                  <c:v>1992-1994</c:v>
                </c:pt>
                <c:pt idx="13">
                  <c:v>1993-1995</c:v>
                </c:pt>
                <c:pt idx="14">
                  <c:v>1994-1996</c:v>
                </c:pt>
                <c:pt idx="15">
                  <c:v>1995-1997</c:v>
                </c:pt>
                <c:pt idx="16">
                  <c:v>1996-1998</c:v>
                </c:pt>
                <c:pt idx="17">
                  <c:v>1997-1999</c:v>
                </c:pt>
                <c:pt idx="18">
                  <c:v>1998-2000</c:v>
                </c:pt>
                <c:pt idx="19">
                  <c:v>1999-2001</c:v>
                </c:pt>
                <c:pt idx="20">
                  <c:v>2000-2002</c:v>
                </c:pt>
                <c:pt idx="21">
                  <c:v>2001-2003</c:v>
                </c:pt>
                <c:pt idx="22">
                  <c:v>2002-2004</c:v>
                </c:pt>
                <c:pt idx="23">
                  <c:v>2003-2005</c:v>
                </c:pt>
                <c:pt idx="24">
                  <c:v>2004-2006</c:v>
                </c:pt>
                <c:pt idx="25">
                  <c:v>2005-2007</c:v>
                </c:pt>
                <c:pt idx="26">
                  <c:v>2006-2008</c:v>
                </c:pt>
                <c:pt idx="27">
                  <c:v>2007-2009</c:v>
                </c:pt>
                <c:pt idx="28">
                  <c:v>2008-2010</c:v>
                </c:pt>
                <c:pt idx="29">
                  <c:v>2009-2011</c:v>
                </c:pt>
                <c:pt idx="30">
                  <c:v>2010-2012</c:v>
                </c:pt>
                <c:pt idx="31">
                  <c:v>2011-2013</c:v>
                </c:pt>
                <c:pt idx="32">
                  <c:v>2012-2014</c:v>
                </c:pt>
                <c:pt idx="33">
                  <c:v>2013-2015</c:v>
                </c:pt>
                <c:pt idx="34">
                  <c:v>2014-2016</c:v>
                </c:pt>
                <c:pt idx="35">
                  <c:v>2015-2017</c:v>
                </c:pt>
              </c:strCache>
            </c:strRef>
          </c:cat>
          <c:val>
            <c:numRef>
              <c:f>'[1]Fig 4.3a data'!$B$17:$AK$17</c:f>
              <c:numCache>
                <c:formatCode>General</c:formatCode>
                <c:ptCount val="36"/>
                <c:pt idx="0">
                  <c:v>73.400000000000006</c:v>
                </c:pt>
                <c:pt idx="1">
                  <c:v>73.599999999999994</c:v>
                </c:pt>
                <c:pt idx="2">
                  <c:v>73.400000000000006</c:v>
                </c:pt>
                <c:pt idx="3">
                  <c:v>73.8</c:v>
                </c:pt>
                <c:pt idx="4">
                  <c:v>73.5</c:v>
                </c:pt>
                <c:pt idx="5">
                  <c:v>74.099999999999994</c:v>
                </c:pt>
                <c:pt idx="6">
                  <c:v>73.900000000000006</c:v>
                </c:pt>
                <c:pt idx="7">
                  <c:v>74.3</c:v>
                </c:pt>
                <c:pt idx="8">
                  <c:v>74.5</c:v>
                </c:pt>
                <c:pt idx="9">
                  <c:v>74.7</c:v>
                </c:pt>
                <c:pt idx="10">
                  <c:v>74.8</c:v>
                </c:pt>
                <c:pt idx="11">
                  <c:v>74.7</c:v>
                </c:pt>
                <c:pt idx="12">
                  <c:v>75.099999999999994</c:v>
                </c:pt>
                <c:pt idx="13">
                  <c:v>75.3</c:v>
                </c:pt>
                <c:pt idx="14">
                  <c:v>75.2</c:v>
                </c:pt>
                <c:pt idx="15">
                  <c:v>75.3</c:v>
                </c:pt>
                <c:pt idx="16">
                  <c:v>75.7</c:v>
                </c:pt>
                <c:pt idx="17">
                  <c:v>75.8</c:v>
                </c:pt>
                <c:pt idx="18">
                  <c:v>75.900000000000006</c:v>
                </c:pt>
                <c:pt idx="19">
                  <c:v>75.900000000000006</c:v>
                </c:pt>
                <c:pt idx="20">
                  <c:v>76.3</c:v>
                </c:pt>
                <c:pt idx="21">
                  <c:v>76.400000000000006</c:v>
                </c:pt>
                <c:pt idx="22">
                  <c:v>76.599999999999994</c:v>
                </c:pt>
                <c:pt idx="23">
                  <c:v>76.599999999999994</c:v>
                </c:pt>
                <c:pt idx="24">
                  <c:v>76.8</c:v>
                </c:pt>
                <c:pt idx="25">
                  <c:v>77.099999999999994</c:v>
                </c:pt>
                <c:pt idx="26">
                  <c:v>76.900000000000006</c:v>
                </c:pt>
                <c:pt idx="27">
                  <c:v>77.5</c:v>
                </c:pt>
                <c:pt idx="28">
                  <c:v>77.5</c:v>
                </c:pt>
                <c:pt idx="29">
                  <c:v>78</c:v>
                </c:pt>
                <c:pt idx="30">
                  <c:v>78</c:v>
                </c:pt>
                <c:pt idx="31">
                  <c:v>78</c:v>
                </c:pt>
                <c:pt idx="32">
                  <c:v>78.7</c:v>
                </c:pt>
                <c:pt idx="33">
                  <c:v>78.8</c:v>
                </c:pt>
                <c:pt idx="34">
                  <c:v>78.5</c:v>
                </c:pt>
                <c:pt idx="35">
                  <c:v>78.900000000000006</c:v>
                </c:pt>
              </c:numCache>
            </c:numRef>
          </c:val>
          <c:smooth val="0"/>
          <c:extLst>
            <c:ext xmlns:c16="http://schemas.microsoft.com/office/drawing/2014/chart" uri="{C3380CC4-5D6E-409C-BE32-E72D297353CC}">
              <c16:uniqueId val="{0000000B-9987-42EA-AD99-2D44BB4F300D}"/>
            </c:ext>
          </c:extLst>
        </c:ser>
        <c:ser>
          <c:idx val="12"/>
          <c:order val="12"/>
          <c:tx>
            <c:strRef>
              <c:f>'[1]Fig 4.3a data'!$A$18</c:f>
              <c:strCache>
                <c:ptCount val="1"/>
                <c:pt idx="0">
                  <c:v>Hungary</c:v>
                </c:pt>
              </c:strCache>
            </c:strRef>
          </c:tx>
          <c:spPr>
            <a:ln w="19050" cap="rnd">
              <a:solidFill>
                <a:schemeClr val="bg1">
                  <a:lumMod val="65000"/>
                </a:schemeClr>
              </a:solidFill>
              <a:prstDash val="sysDash"/>
              <a:round/>
            </a:ln>
            <a:effectLst/>
          </c:spPr>
          <c:marker>
            <c:symbol val="none"/>
          </c:marker>
          <c:cat>
            <c:strRef>
              <c:f>'[1]Fig 4.3a data'!$B$5:$AK$5</c:f>
              <c:strCache>
                <c:ptCount val="36"/>
                <c:pt idx="0">
                  <c:v>1980-1982</c:v>
                </c:pt>
                <c:pt idx="1">
                  <c:v>1981-1983</c:v>
                </c:pt>
                <c:pt idx="2">
                  <c:v>1982-1984</c:v>
                </c:pt>
                <c:pt idx="3">
                  <c:v>1983-1985</c:v>
                </c:pt>
                <c:pt idx="4">
                  <c:v>1984-1986</c:v>
                </c:pt>
                <c:pt idx="5">
                  <c:v>1985-1987</c:v>
                </c:pt>
                <c:pt idx="6">
                  <c:v>1986-1988</c:v>
                </c:pt>
                <c:pt idx="7">
                  <c:v>1987-1989</c:v>
                </c:pt>
                <c:pt idx="8">
                  <c:v>1988-1990</c:v>
                </c:pt>
                <c:pt idx="9">
                  <c:v>1989-1991</c:v>
                </c:pt>
                <c:pt idx="10">
                  <c:v>1990-1992</c:v>
                </c:pt>
                <c:pt idx="11">
                  <c:v>1991-1993</c:v>
                </c:pt>
                <c:pt idx="12">
                  <c:v>1992-1994</c:v>
                </c:pt>
                <c:pt idx="13">
                  <c:v>1993-1995</c:v>
                </c:pt>
                <c:pt idx="14">
                  <c:v>1994-1996</c:v>
                </c:pt>
                <c:pt idx="15">
                  <c:v>1995-1997</c:v>
                </c:pt>
                <c:pt idx="16">
                  <c:v>1996-1998</c:v>
                </c:pt>
                <c:pt idx="17">
                  <c:v>1997-1999</c:v>
                </c:pt>
                <c:pt idx="18">
                  <c:v>1998-2000</c:v>
                </c:pt>
                <c:pt idx="19">
                  <c:v>1999-2001</c:v>
                </c:pt>
                <c:pt idx="20">
                  <c:v>2000-2002</c:v>
                </c:pt>
                <c:pt idx="21">
                  <c:v>2001-2003</c:v>
                </c:pt>
                <c:pt idx="22">
                  <c:v>2002-2004</c:v>
                </c:pt>
                <c:pt idx="23">
                  <c:v>2003-2005</c:v>
                </c:pt>
                <c:pt idx="24">
                  <c:v>2004-2006</c:v>
                </c:pt>
                <c:pt idx="25">
                  <c:v>2005-2007</c:v>
                </c:pt>
                <c:pt idx="26">
                  <c:v>2006-2008</c:v>
                </c:pt>
                <c:pt idx="27">
                  <c:v>2007-2009</c:v>
                </c:pt>
                <c:pt idx="28">
                  <c:v>2008-2010</c:v>
                </c:pt>
                <c:pt idx="29">
                  <c:v>2009-2011</c:v>
                </c:pt>
                <c:pt idx="30">
                  <c:v>2010-2012</c:v>
                </c:pt>
                <c:pt idx="31">
                  <c:v>2011-2013</c:v>
                </c:pt>
                <c:pt idx="32">
                  <c:v>2012-2014</c:v>
                </c:pt>
                <c:pt idx="33">
                  <c:v>2013-2015</c:v>
                </c:pt>
                <c:pt idx="34">
                  <c:v>2014-2016</c:v>
                </c:pt>
                <c:pt idx="35">
                  <c:v>2015-2017</c:v>
                </c:pt>
              </c:strCache>
            </c:strRef>
          </c:cat>
          <c:val>
            <c:numRef>
              <c:f>'[1]Fig 4.3a data'!$B$18:$AK$18</c:f>
              <c:numCache>
                <c:formatCode>General</c:formatCode>
                <c:ptCount val="36"/>
                <c:pt idx="0">
                  <c:v>65.5</c:v>
                </c:pt>
                <c:pt idx="1">
                  <c:v>65.7</c:v>
                </c:pt>
                <c:pt idx="2">
                  <c:v>65.099999999999994</c:v>
                </c:pt>
                <c:pt idx="3">
                  <c:v>65.099999999999994</c:v>
                </c:pt>
                <c:pt idx="4">
                  <c:v>65.099999999999994</c:v>
                </c:pt>
                <c:pt idx="5">
                  <c:v>65.3</c:v>
                </c:pt>
                <c:pt idx="6">
                  <c:v>65.7</c:v>
                </c:pt>
                <c:pt idx="7">
                  <c:v>66.2</c:v>
                </c:pt>
                <c:pt idx="8">
                  <c:v>65.400000000000006</c:v>
                </c:pt>
                <c:pt idx="9">
                  <c:v>65.2</c:v>
                </c:pt>
                <c:pt idx="10">
                  <c:v>65.099999999999994</c:v>
                </c:pt>
                <c:pt idx="11">
                  <c:v>64.7</c:v>
                </c:pt>
                <c:pt idx="12">
                  <c:v>64.7</c:v>
                </c:pt>
                <c:pt idx="13">
                  <c:v>65</c:v>
                </c:pt>
                <c:pt idx="14">
                  <c:v>65.400000000000006</c:v>
                </c:pt>
                <c:pt idx="15">
                  <c:v>66.3</c:v>
                </c:pt>
                <c:pt idx="16">
                  <c:v>66.7</c:v>
                </c:pt>
                <c:pt idx="17">
                  <c:v>66.5</c:v>
                </c:pt>
                <c:pt idx="18">
                  <c:v>66.7</c:v>
                </c:pt>
                <c:pt idx="19">
                  <c:v>67.5</c:v>
                </c:pt>
                <c:pt idx="20">
                  <c:v>68.2</c:v>
                </c:pt>
                <c:pt idx="21">
                  <c:v>68.3</c:v>
                </c:pt>
                <c:pt idx="22">
                  <c:v>68.400000000000006</c:v>
                </c:pt>
                <c:pt idx="23">
                  <c:v>68.7</c:v>
                </c:pt>
                <c:pt idx="24">
                  <c:v>68.7</c:v>
                </c:pt>
                <c:pt idx="25">
                  <c:v>69.2</c:v>
                </c:pt>
                <c:pt idx="26">
                  <c:v>69.400000000000006</c:v>
                </c:pt>
                <c:pt idx="27">
                  <c:v>70</c:v>
                </c:pt>
                <c:pt idx="28">
                  <c:v>70.3</c:v>
                </c:pt>
                <c:pt idx="29">
                  <c:v>70.7</c:v>
                </c:pt>
                <c:pt idx="30">
                  <c:v>71.2</c:v>
                </c:pt>
                <c:pt idx="31">
                  <c:v>71.599999999999994</c:v>
                </c:pt>
                <c:pt idx="32">
                  <c:v>72.2</c:v>
                </c:pt>
                <c:pt idx="33">
                  <c:v>72.3</c:v>
                </c:pt>
                <c:pt idx="34">
                  <c:v>72.3</c:v>
                </c:pt>
                <c:pt idx="35">
                  <c:v>72.599999999999994</c:v>
                </c:pt>
              </c:numCache>
            </c:numRef>
          </c:val>
          <c:smooth val="0"/>
          <c:extLst>
            <c:ext xmlns:c16="http://schemas.microsoft.com/office/drawing/2014/chart" uri="{C3380CC4-5D6E-409C-BE32-E72D297353CC}">
              <c16:uniqueId val="{0000000C-9987-42EA-AD99-2D44BB4F300D}"/>
            </c:ext>
          </c:extLst>
        </c:ser>
        <c:ser>
          <c:idx val="13"/>
          <c:order val="13"/>
          <c:tx>
            <c:strRef>
              <c:f>'[1]Fig 4.3a data'!$A$19</c:f>
              <c:strCache>
                <c:ptCount val="1"/>
                <c:pt idx="0">
                  <c:v>Ireland</c:v>
                </c:pt>
              </c:strCache>
            </c:strRef>
          </c:tx>
          <c:spPr>
            <a:ln w="19050" cap="rnd">
              <a:solidFill>
                <a:schemeClr val="bg1">
                  <a:lumMod val="65000"/>
                </a:schemeClr>
              </a:solidFill>
              <a:round/>
            </a:ln>
            <a:effectLst/>
          </c:spPr>
          <c:marker>
            <c:symbol val="none"/>
          </c:marker>
          <c:cat>
            <c:strRef>
              <c:f>'[1]Fig 4.3a data'!$B$5:$AK$5</c:f>
              <c:strCache>
                <c:ptCount val="36"/>
                <c:pt idx="0">
                  <c:v>1980-1982</c:v>
                </c:pt>
                <c:pt idx="1">
                  <c:v>1981-1983</c:v>
                </c:pt>
                <c:pt idx="2">
                  <c:v>1982-1984</c:v>
                </c:pt>
                <c:pt idx="3">
                  <c:v>1983-1985</c:v>
                </c:pt>
                <c:pt idx="4">
                  <c:v>1984-1986</c:v>
                </c:pt>
                <c:pt idx="5">
                  <c:v>1985-1987</c:v>
                </c:pt>
                <c:pt idx="6">
                  <c:v>1986-1988</c:v>
                </c:pt>
                <c:pt idx="7">
                  <c:v>1987-1989</c:v>
                </c:pt>
                <c:pt idx="8">
                  <c:v>1988-1990</c:v>
                </c:pt>
                <c:pt idx="9">
                  <c:v>1989-1991</c:v>
                </c:pt>
                <c:pt idx="10">
                  <c:v>1990-1992</c:v>
                </c:pt>
                <c:pt idx="11">
                  <c:v>1991-1993</c:v>
                </c:pt>
                <c:pt idx="12">
                  <c:v>1992-1994</c:v>
                </c:pt>
                <c:pt idx="13">
                  <c:v>1993-1995</c:v>
                </c:pt>
                <c:pt idx="14">
                  <c:v>1994-1996</c:v>
                </c:pt>
                <c:pt idx="15">
                  <c:v>1995-1997</c:v>
                </c:pt>
                <c:pt idx="16">
                  <c:v>1996-1998</c:v>
                </c:pt>
                <c:pt idx="17">
                  <c:v>1997-1999</c:v>
                </c:pt>
                <c:pt idx="18">
                  <c:v>1998-2000</c:v>
                </c:pt>
                <c:pt idx="19">
                  <c:v>1999-2001</c:v>
                </c:pt>
                <c:pt idx="20">
                  <c:v>2000-2002</c:v>
                </c:pt>
                <c:pt idx="21">
                  <c:v>2001-2003</c:v>
                </c:pt>
                <c:pt idx="22">
                  <c:v>2002-2004</c:v>
                </c:pt>
                <c:pt idx="23">
                  <c:v>2003-2005</c:v>
                </c:pt>
                <c:pt idx="24">
                  <c:v>2004-2006</c:v>
                </c:pt>
                <c:pt idx="25">
                  <c:v>2005-2007</c:v>
                </c:pt>
                <c:pt idx="26">
                  <c:v>2006-2008</c:v>
                </c:pt>
                <c:pt idx="27">
                  <c:v>2007-2009</c:v>
                </c:pt>
                <c:pt idx="28">
                  <c:v>2008-2010</c:v>
                </c:pt>
                <c:pt idx="29">
                  <c:v>2009-2011</c:v>
                </c:pt>
                <c:pt idx="30">
                  <c:v>2010-2012</c:v>
                </c:pt>
                <c:pt idx="31">
                  <c:v>2011-2013</c:v>
                </c:pt>
                <c:pt idx="32">
                  <c:v>2012-2014</c:v>
                </c:pt>
                <c:pt idx="33">
                  <c:v>2013-2015</c:v>
                </c:pt>
                <c:pt idx="34">
                  <c:v>2014-2016</c:v>
                </c:pt>
                <c:pt idx="35">
                  <c:v>2015-2017</c:v>
                </c:pt>
              </c:strCache>
            </c:strRef>
          </c:cat>
          <c:val>
            <c:numRef>
              <c:f>'[1]Fig 4.3a data'!$B$19:$AK$19</c:f>
              <c:numCache>
                <c:formatCode>General</c:formatCode>
                <c:ptCount val="36"/>
                <c:pt idx="5">
                  <c:v>70.8</c:v>
                </c:pt>
                <c:pt idx="6">
                  <c:v>71.599999999999994</c:v>
                </c:pt>
                <c:pt idx="7">
                  <c:v>71.7</c:v>
                </c:pt>
                <c:pt idx="8">
                  <c:v>71.7</c:v>
                </c:pt>
                <c:pt idx="9">
                  <c:v>72.099999999999994</c:v>
                </c:pt>
                <c:pt idx="10">
                  <c:v>72.3</c:v>
                </c:pt>
                <c:pt idx="11">
                  <c:v>72.7</c:v>
                </c:pt>
                <c:pt idx="12">
                  <c:v>72.5</c:v>
                </c:pt>
                <c:pt idx="13">
                  <c:v>73.099999999999994</c:v>
                </c:pt>
                <c:pt idx="14">
                  <c:v>72.8</c:v>
                </c:pt>
                <c:pt idx="15">
                  <c:v>73.099999999999994</c:v>
                </c:pt>
                <c:pt idx="16">
                  <c:v>73.400000000000006</c:v>
                </c:pt>
                <c:pt idx="17">
                  <c:v>73.400000000000006</c:v>
                </c:pt>
                <c:pt idx="18">
                  <c:v>73.400000000000006</c:v>
                </c:pt>
                <c:pt idx="19">
                  <c:v>74</c:v>
                </c:pt>
                <c:pt idx="20">
                  <c:v>74.5</c:v>
                </c:pt>
                <c:pt idx="21">
                  <c:v>75</c:v>
                </c:pt>
                <c:pt idx="22">
                  <c:v>75.7</c:v>
                </c:pt>
                <c:pt idx="23">
                  <c:v>76.099999999999994</c:v>
                </c:pt>
                <c:pt idx="24">
                  <c:v>76.7</c:v>
                </c:pt>
                <c:pt idx="25">
                  <c:v>76.900000000000006</c:v>
                </c:pt>
                <c:pt idx="26">
                  <c:v>77.3</c:v>
                </c:pt>
                <c:pt idx="27">
                  <c:v>77.900000000000006</c:v>
                </c:pt>
                <c:pt idx="28">
                  <c:v>77.8</c:v>
                </c:pt>
                <c:pt idx="29">
                  <c:v>78.5</c:v>
                </c:pt>
                <c:pt idx="30">
                  <c:v>78.599999999999994</c:v>
                </c:pt>
                <c:pt idx="31">
                  <c:v>78.7</c:v>
                </c:pt>
                <c:pt idx="32">
                  <c:v>78.900000000000006</c:v>
                </c:pt>
                <c:pt idx="33">
                  <c:v>79.3</c:v>
                </c:pt>
                <c:pt idx="34">
                  <c:v>79.599999999999994</c:v>
                </c:pt>
                <c:pt idx="35">
                  <c:v>79.900000000000006</c:v>
                </c:pt>
              </c:numCache>
            </c:numRef>
          </c:val>
          <c:smooth val="0"/>
          <c:extLst>
            <c:ext xmlns:c16="http://schemas.microsoft.com/office/drawing/2014/chart" uri="{C3380CC4-5D6E-409C-BE32-E72D297353CC}">
              <c16:uniqueId val="{0000000D-9987-42EA-AD99-2D44BB4F300D}"/>
            </c:ext>
          </c:extLst>
        </c:ser>
        <c:ser>
          <c:idx val="15"/>
          <c:order val="14"/>
          <c:tx>
            <c:strRef>
              <c:f>'[1]Fig 4.3a data'!$A$21</c:f>
              <c:strCache>
                <c:ptCount val="1"/>
                <c:pt idx="0">
                  <c:v>Latvia</c:v>
                </c:pt>
              </c:strCache>
            </c:strRef>
          </c:tx>
          <c:spPr>
            <a:ln w="19050" cap="rnd">
              <a:solidFill>
                <a:schemeClr val="bg1">
                  <a:lumMod val="65000"/>
                </a:schemeClr>
              </a:solidFill>
              <a:prstDash val="sysDash"/>
              <a:round/>
            </a:ln>
            <a:effectLst/>
          </c:spPr>
          <c:marker>
            <c:symbol val="none"/>
          </c:marker>
          <c:cat>
            <c:strRef>
              <c:f>'[1]Fig 4.3a data'!$B$5:$AK$5</c:f>
              <c:strCache>
                <c:ptCount val="36"/>
                <c:pt idx="0">
                  <c:v>1980-1982</c:v>
                </c:pt>
                <c:pt idx="1">
                  <c:v>1981-1983</c:v>
                </c:pt>
                <c:pt idx="2">
                  <c:v>1982-1984</c:v>
                </c:pt>
                <c:pt idx="3">
                  <c:v>1983-1985</c:v>
                </c:pt>
                <c:pt idx="4">
                  <c:v>1984-1986</c:v>
                </c:pt>
                <c:pt idx="5">
                  <c:v>1985-1987</c:v>
                </c:pt>
                <c:pt idx="6">
                  <c:v>1986-1988</c:v>
                </c:pt>
                <c:pt idx="7">
                  <c:v>1987-1989</c:v>
                </c:pt>
                <c:pt idx="8">
                  <c:v>1988-1990</c:v>
                </c:pt>
                <c:pt idx="9">
                  <c:v>1989-1991</c:v>
                </c:pt>
                <c:pt idx="10">
                  <c:v>1990-1992</c:v>
                </c:pt>
                <c:pt idx="11">
                  <c:v>1991-1993</c:v>
                </c:pt>
                <c:pt idx="12">
                  <c:v>1992-1994</c:v>
                </c:pt>
                <c:pt idx="13">
                  <c:v>1993-1995</c:v>
                </c:pt>
                <c:pt idx="14">
                  <c:v>1994-1996</c:v>
                </c:pt>
                <c:pt idx="15">
                  <c:v>1995-1997</c:v>
                </c:pt>
                <c:pt idx="16">
                  <c:v>1996-1998</c:v>
                </c:pt>
                <c:pt idx="17">
                  <c:v>1997-1999</c:v>
                </c:pt>
                <c:pt idx="18">
                  <c:v>1998-2000</c:v>
                </c:pt>
                <c:pt idx="19">
                  <c:v>1999-2001</c:v>
                </c:pt>
                <c:pt idx="20">
                  <c:v>2000-2002</c:v>
                </c:pt>
                <c:pt idx="21">
                  <c:v>2001-2003</c:v>
                </c:pt>
                <c:pt idx="22">
                  <c:v>2002-2004</c:v>
                </c:pt>
                <c:pt idx="23">
                  <c:v>2003-2005</c:v>
                </c:pt>
                <c:pt idx="24">
                  <c:v>2004-2006</c:v>
                </c:pt>
                <c:pt idx="25">
                  <c:v>2005-2007</c:v>
                </c:pt>
                <c:pt idx="26">
                  <c:v>2006-2008</c:v>
                </c:pt>
                <c:pt idx="27">
                  <c:v>2007-2009</c:v>
                </c:pt>
                <c:pt idx="28">
                  <c:v>2008-2010</c:v>
                </c:pt>
                <c:pt idx="29">
                  <c:v>2009-2011</c:v>
                </c:pt>
                <c:pt idx="30">
                  <c:v>2010-2012</c:v>
                </c:pt>
                <c:pt idx="31">
                  <c:v>2011-2013</c:v>
                </c:pt>
                <c:pt idx="32">
                  <c:v>2012-2014</c:v>
                </c:pt>
                <c:pt idx="33">
                  <c:v>2013-2015</c:v>
                </c:pt>
                <c:pt idx="34">
                  <c:v>2014-2016</c:v>
                </c:pt>
                <c:pt idx="35">
                  <c:v>2015-2017</c:v>
                </c:pt>
              </c:strCache>
            </c:strRef>
          </c:cat>
          <c:val>
            <c:numRef>
              <c:f>'[1]Fig 4.3a data'!$B$21:$AK$21</c:f>
              <c:numCache>
                <c:formatCode>General</c:formatCode>
                <c:ptCount val="36"/>
                <c:pt idx="21">
                  <c:v>64.400000000000006</c:v>
                </c:pt>
                <c:pt idx="22">
                  <c:v>65.3</c:v>
                </c:pt>
                <c:pt idx="23">
                  <c:v>65.599999999999994</c:v>
                </c:pt>
                <c:pt idx="24">
                  <c:v>64.900000000000006</c:v>
                </c:pt>
                <c:pt idx="25">
                  <c:v>65</c:v>
                </c:pt>
                <c:pt idx="26">
                  <c:v>65.3</c:v>
                </c:pt>
                <c:pt idx="27">
                  <c:v>66.5</c:v>
                </c:pt>
                <c:pt idx="28">
                  <c:v>67.5</c:v>
                </c:pt>
                <c:pt idx="29">
                  <c:v>67.900000000000006</c:v>
                </c:pt>
                <c:pt idx="30">
                  <c:v>68.599999999999994</c:v>
                </c:pt>
                <c:pt idx="31">
                  <c:v>68.900000000000006</c:v>
                </c:pt>
                <c:pt idx="32">
                  <c:v>69.3</c:v>
                </c:pt>
                <c:pt idx="33">
                  <c:v>69.099999999999994</c:v>
                </c:pt>
                <c:pt idx="34">
                  <c:v>69.7</c:v>
                </c:pt>
                <c:pt idx="35">
                  <c:v>69.8</c:v>
                </c:pt>
              </c:numCache>
            </c:numRef>
          </c:val>
          <c:smooth val="0"/>
          <c:extLst>
            <c:ext xmlns:c16="http://schemas.microsoft.com/office/drawing/2014/chart" uri="{C3380CC4-5D6E-409C-BE32-E72D297353CC}">
              <c16:uniqueId val="{0000000E-9987-42EA-AD99-2D44BB4F300D}"/>
            </c:ext>
          </c:extLst>
        </c:ser>
        <c:ser>
          <c:idx val="17"/>
          <c:order val="15"/>
          <c:tx>
            <c:strRef>
              <c:f>'[1]Fig 4.3a data'!$A$23</c:f>
              <c:strCache>
                <c:ptCount val="1"/>
                <c:pt idx="0">
                  <c:v>Luxembourg</c:v>
                </c:pt>
              </c:strCache>
            </c:strRef>
          </c:tx>
          <c:spPr>
            <a:ln w="19050" cap="rnd">
              <a:solidFill>
                <a:schemeClr val="bg1">
                  <a:lumMod val="65000"/>
                </a:schemeClr>
              </a:solidFill>
              <a:round/>
            </a:ln>
            <a:effectLst/>
          </c:spPr>
          <c:marker>
            <c:symbol val="none"/>
          </c:marker>
          <c:cat>
            <c:strRef>
              <c:f>'[1]Fig 4.3a data'!$B$5:$AK$5</c:f>
              <c:strCache>
                <c:ptCount val="36"/>
                <c:pt idx="0">
                  <c:v>1980-1982</c:v>
                </c:pt>
                <c:pt idx="1">
                  <c:v>1981-1983</c:v>
                </c:pt>
                <c:pt idx="2">
                  <c:v>1982-1984</c:v>
                </c:pt>
                <c:pt idx="3">
                  <c:v>1983-1985</c:v>
                </c:pt>
                <c:pt idx="4">
                  <c:v>1984-1986</c:v>
                </c:pt>
                <c:pt idx="5">
                  <c:v>1985-1987</c:v>
                </c:pt>
                <c:pt idx="6">
                  <c:v>1986-1988</c:v>
                </c:pt>
                <c:pt idx="7">
                  <c:v>1987-1989</c:v>
                </c:pt>
                <c:pt idx="8">
                  <c:v>1988-1990</c:v>
                </c:pt>
                <c:pt idx="9">
                  <c:v>1989-1991</c:v>
                </c:pt>
                <c:pt idx="10">
                  <c:v>1990-1992</c:v>
                </c:pt>
                <c:pt idx="11">
                  <c:v>1991-1993</c:v>
                </c:pt>
                <c:pt idx="12">
                  <c:v>1992-1994</c:v>
                </c:pt>
                <c:pt idx="13">
                  <c:v>1993-1995</c:v>
                </c:pt>
                <c:pt idx="14">
                  <c:v>1994-1996</c:v>
                </c:pt>
                <c:pt idx="15">
                  <c:v>1995-1997</c:v>
                </c:pt>
                <c:pt idx="16">
                  <c:v>1996-1998</c:v>
                </c:pt>
                <c:pt idx="17">
                  <c:v>1997-1999</c:v>
                </c:pt>
                <c:pt idx="18">
                  <c:v>1998-2000</c:v>
                </c:pt>
                <c:pt idx="19">
                  <c:v>1999-2001</c:v>
                </c:pt>
                <c:pt idx="20">
                  <c:v>2000-2002</c:v>
                </c:pt>
                <c:pt idx="21">
                  <c:v>2001-2003</c:v>
                </c:pt>
                <c:pt idx="22">
                  <c:v>2002-2004</c:v>
                </c:pt>
                <c:pt idx="23">
                  <c:v>2003-2005</c:v>
                </c:pt>
                <c:pt idx="24">
                  <c:v>2004-2006</c:v>
                </c:pt>
                <c:pt idx="25">
                  <c:v>2005-2007</c:v>
                </c:pt>
                <c:pt idx="26">
                  <c:v>2006-2008</c:v>
                </c:pt>
                <c:pt idx="27">
                  <c:v>2007-2009</c:v>
                </c:pt>
                <c:pt idx="28">
                  <c:v>2008-2010</c:v>
                </c:pt>
                <c:pt idx="29">
                  <c:v>2009-2011</c:v>
                </c:pt>
                <c:pt idx="30">
                  <c:v>2010-2012</c:v>
                </c:pt>
                <c:pt idx="31">
                  <c:v>2011-2013</c:v>
                </c:pt>
                <c:pt idx="32">
                  <c:v>2012-2014</c:v>
                </c:pt>
                <c:pt idx="33">
                  <c:v>2013-2015</c:v>
                </c:pt>
                <c:pt idx="34">
                  <c:v>2014-2016</c:v>
                </c:pt>
                <c:pt idx="35">
                  <c:v>2015-2017</c:v>
                </c:pt>
              </c:strCache>
            </c:strRef>
          </c:cat>
          <c:val>
            <c:numRef>
              <c:f>'[1]Fig 4.3a data'!$B$23:$AK$23</c:f>
              <c:numCache>
                <c:formatCode>General</c:formatCode>
                <c:ptCount val="36"/>
                <c:pt idx="0">
                  <c:v>68.900000000000006</c:v>
                </c:pt>
                <c:pt idx="1">
                  <c:v>68.900000000000006</c:v>
                </c:pt>
                <c:pt idx="2">
                  <c:v>69.900000000000006</c:v>
                </c:pt>
                <c:pt idx="3">
                  <c:v>69.7</c:v>
                </c:pt>
                <c:pt idx="4">
                  <c:v>70.3</c:v>
                </c:pt>
                <c:pt idx="5">
                  <c:v>70.7</c:v>
                </c:pt>
                <c:pt idx="6">
                  <c:v>70.599999999999994</c:v>
                </c:pt>
                <c:pt idx="7">
                  <c:v>71</c:v>
                </c:pt>
                <c:pt idx="8">
                  <c:v>71.2</c:v>
                </c:pt>
                <c:pt idx="9">
                  <c:v>72.400000000000006</c:v>
                </c:pt>
                <c:pt idx="10">
                  <c:v>72</c:v>
                </c:pt>
                <c:pt idx="11">
                  <c:v>71.900000000000006</c:v>
                </c:pt>
                <c:pt idx="12">
                  <c:v>72.2</c:v>
                </c:pt>
                <c:pt idx="13">
                  <c:v>73.2</c:v>
                </c:pt>
                <c:pt idx="14">
                  <c:v>73</c:v>
                </c:pt>
                <c:pt idx="15">
                  <c:v>73.3</c:v>
                </c:pt>
                <c:pt idx="16">
                  <c:v>74</c:v>
                </c:pt>
                <c:pt idx="17">
                  <c:v>73.7</c:v>
                </c:pt>
                <c:pt idx="18">
                  <c:v>74.400000000000006</c:v>
                </c:pt>
                <c:pt idx="19">
                  <c:v>74.599999999999994</c:v>
                </c:pt>
                <c:pt idx="20">
                  <c:v>75.099999999999994</c:v>
                </c:pt>
                <c:pt idx="21">
                  <c:v>74.599999999999994</c:v>
                </c:pt>
                <c:pt idx="22">
                  <c:v>74.8</c:v>
                </c:pt>
                <c:pt idx="23">
                  <c:v>76</c:v>
                </c:pt>
                <c:pt idx="24">
                  <c:v>76.7</c:v>
                </c:pt>
                <c:pt idx="25">
                  <c:v>76.8</c:v>
                </c:pt>
                <c:pt idx="26">
                  <c:v>76.7</c:v>
                </c:pt>
                <c:pt idx="27">
                  <c:v>78.099999999999994</c:v>
                </c:pt>
                <c:pt idx="28">
                  <c:v>78.099999999999994</c:v>
                </c:pt>
                <c:pt idx="29">
                  <c:v>77.900000000000006</c:v>
                </c:pt>
                <c:pt idx="30">
                  <c:v>78.5</c:v>
                </c:pt>
                <c:pt idx="31">
                  <c:v>79.099999999999994</c:v>
                </c:pt>
                <c:pt idx="32">
                  <c:v>79.8</c:v>
                </c:pt>
                <c:pt idx="33">
                  <c:v>79.400000000000006</c:v>
                </c:pt>
                <c:pt idx="34">
                  <c:v>80</c:v>
                </c:pt>
                <c:pt idx="35">
                  <c:v>80.099999999999994</c:v>
                </c:pt>
              </c:numCache>
            </c:numRef>
          </c:val>
          <c:smooth val="0"/>
          <c:extLst>
            <c:ext xmlns:c16="http://schemas.microsoft.com/office/drawing/2014/chart" uri="{C3380CC4-5D6E-409C-BE32-E72D297353CC}">
              <c16:uniqueId val="{0000000F-9987-42EA-AD99-2D44BB4F300D}"/>
            </c:ext>
          </c:extLst>
        </c:ser>
        <c:ser>
          <c:idx val="18"/>
          <c:order val="16"/>
          <c:tx>
            <c:strRef>
              <c:f>'[1]Fig 4.3a data'!$A$24</c:f>
              <c:strCache>
                <c:ptCount val="1"/>
                <c:pt idx="0">
                  <c:v>Malta</c:v>
                </c:pt>
              </c:strCache>
            </c:strRef>
          </c:tx>
          <c:spPr>
            <a:ln w="19050" cap="rnd">
              <a:solidFill>
                <a:schemeClr val="bg1">
                  <a:lumMod val="65000"/>
                </a:schemeClr>
              </a:solidFill>
              <a:round/>
            </a:ln>
            <a:effectLst/>
          </c:spPr>
          <c:marker>
            <c:symbol val="none"/>
          </c:marker>
          <c:cat>
            <c:strRef>
              <c:f>'[1]Fig 4.3a data'!$B$5:$AK$5</c:f>
              <c:strCache>
                <c:ptCount val="36"/>
                <c:pt idx="0">
                  <c:v>1980-1982</c:v>
                </c:pt>
                <c:pt idx="1">
                  <c:v>1981-1983</c:v>
                </c:pt>
                <c:pt idx="2">
                  <c:v>1982-1984</c:v>
                </c:pt>
                <c:pt idx="3">
                  <c:v>1983-1985</c:v>
                </c:pt>
                <c:pt idx="4">
                  <c:v>1984-1986</c:v>
                </c:pt>
                <c:pt idx="5">
                  <c:v>1985-1987</c:v>
                </c:pt>
                <c:pt idx="6">
                  <c:v>1986-1988</c:v>
                </c:pt>
                <c:pt idx="7">
                  <c:v>1987-1989</c:v>
                </c:pt>
                <c:pt idx="8">
                  <c:v>1988-1990</c:v>
                </c:pt>
                <c:pt idx="9">
                  <c:v>1989-1991</c:v>
                </c:pt>
                <c:pt idx="10">
                  <c:v>1990-1992</c:v>
                </c:pt>
                <c:pt idx="11">
                  <c:v>1991-1993</c:v>
                </c:pt>
                <c:pt idx="12">
                  <c:v>1992-1994</c:v>
                </c:pt>
                <c:pt idx="13">
                  <c:v>1993-1995</c:v>
                </c:pt>
                <c:pt idx="14">
                  <c:v>1994-1996</c:v>
                </c:pt>
                <c:pt idx="15">
                  <c:v>1995-1997</c:v>
                </c:pt>
                <c:pt idx="16">
                  <c:v>1996-1998</c:v>
                </c:pt>
                <c:pt idx="17">
                  <c:v>1997-1999</c:v>
                </c:pt>
                <c:pt idx="18">
                  <c:v>1998-2000</c:v>
                </c:pt>
                <c:pt idx="19">
                  <c:v>1999-2001</c:v>
                </c:pt>
                <c:pt idx="20">
                  <c:v>2000-2002</c:v>
                </c:pt>
                <c:pt idx="21">
                  <c:v>2001-2003</c:v>
                </c:pt>
                <c:pt idx="22">
                  <c:v>2002-2004</c:v>
                </c:pt>
                <c:pt idx="23">
                  <c:v>2003-2005</c:v>
                </c:pt>
                <c:pt idx="24">
                  <c:v>2004-2006</c:v>
                </c:pt>
                <c:pt idx="25">
                  <c:v>2005-2007</c:v>
                </c:pt>
                <c:pt idx="26">
                  <c:v>2006-2008</c:v>
                </c:pt>
                <c:pt idx="27">
                  <c:v>2007-2009</c:v>
                </c:pt>
                <c:pt idx="28">
                  <c:v>2008-2010</c:v>
                </c:pt>
                <c:pt idx="29">
                  <c:v>2009-2011</c:v>
                </c:pt>
                <c:pt idx="30">
                  <c:v>2010-2012</c:v>
                </c:pt>
                <c:pt idx="31">
                  <c:v>2011-2013</c:v>
                </c:pt>
                <c:pt idx="32">
                  <c:v>2012-2014</c:v>
                </c:pt>
                <c:pt idx="33">
                  <c:v>2013-2015</c:v>
                </c:pt>
                <c:pt idx="34">
                  <c:v>2014-2016</c:v>
                </c:pt>
                <c:pt idx="35">
                  <c:v>2015-2017</c:v>
                </c:pt>
              </c:strCache>
            </c:strRef>
          </c:cat>
          <c:val>
            <c:numRef>
              <c:f>'[1]Fig 4.3a data'!$B$24:$AK$24</c:f>
              <c:numCache>
                <c:formatCode>General</c:formatCode>
                <c:ptCount val="36"/>
                <c:pt idx="0">
                  <c:v>69</c:v>
                </c:pt>
                <c:pt idx="14">
                  <c:v>74.900000000000006</c:v>
                </c:pt>
                <c:pt idx="15">
                  <c:v>75</c:v>
                </c:pt>
                <c:pt idx="16">
                  <c:v>75.3</c:v>
                </c:pt>
                <c:pt idx="17">
                  <c:v>75.099999999999994</c:v>
                </c:pt>
                <c:pt idx="18">
                  <c:v>75.5</c:v>
                </c:pt>
                <c:pt idx="19">
                  <c:v>76.3</c:v>
                </c:pt>
                <c:pt idx="20">
                  <c:v>76.599999999999994</c:v>
                </c:pt>
                <c:pt idx="21">
                  <c:v>76.3</c:v>
                </c:pt>
                <c:pt idx="22">
                  <c:v>76.400000000000006</c:v>
                </c:pt>
                <c:pt idx="23">
                  <c:v>77.400000000000006</c:v>
                </c:pt>
                <c:pt idx="24">
                  <c:v>77.3</c:v>
                </c:pt>
                <c:pt idx="25">
                  <c:v>77</c:v>
                </c:pt>
                <c:pt idx="26">
                  <c:v>77.5</c:v>
                </c:pt>
                <c:pt idx="27">
                  <c:v>77.099999999999994</c:v>
                </c:pt>
                <c:pt idx="28">
                  <c:v>77.900000000000006</c:v>
                </c:pt>
                <c:pt idx="29">
                  <c:v>79.3</c:v>
                </c:pt>
                <c:pt idx="30">
                  <c:v>78.599999999999994</c:v>
                </c:pt>
                <c:pt idx="31">
                  <c:v>78.599999999999994</c:v>
                </c:pt>
                <c:pt idx="32">
                  <c:v>79.599999999999994</c:v>
                </c:pt>
                <c:pt idx="33">
                  <c:v>79.900000000000006</c:v>
                </c:pt>
                <c:pt idx="34">
                  <c:v>79.8</c:v>
                </c:pt>
                <c:pt idx="35">
                  <c:v>80.599999999999994</c:v>
                </c:pt>
              </c:numCache>
            </c:numRef>
          </c:val>
          <c:smooth val="0"/>
          <c:extLst>
            <c:ext xmlns:c16="http://schemas.microsoft.com/office/drawing/2014/chart" uri="{C3380CC4-5D6E-409C-BE32-E72D297353CC}">
              <c16:uniqueId val="{00000010-9987-42EA-AD99-2D44BB4F300D}"/>
            </c:ext>
          </c:extLst>
        </c:ser>
        <c:ser>
          <c:idx val="19"/>
          <c:order val="17"/>
          <c:tx>
            <c:strRef>
              <c:f>'[1]Fig 4.3a data'!$A$25</c:f>
              <c:strCache>
                <c:ptCount val="1"/>
                <c:pt idx="0">
                  <c:v>Netherlands</c:v>
                </c:pt>
              </c:strCache>
            </c:strRef>
          </c:tx>
          <c:spPr>
            <a:ln w="19050" cap="rnd">
              <a:solidFill>
                <a:schemeClr val="bg1">
                  <a:lumMod val="65000"/>
                </a:schemeClr>
              </a:solidFill>
              <a:round/>
            </a:ln>
            <a:effectLst/>
          </c:spPr>
          <c:marker>
            <c:symbol val="none"/>
          </c:marker>
          <c:cat>
            <c:strRef>
              <c:f>'[1]Fig 4.3a data'!$B$5:$AK$5</c:f>
              <c:strCache>
                <c:ptCount val="36"/>
                <c:pt idx="0">
                  <c:v>1980-1982</c:v>
                </c:pt>
                <c:pt idx="1">
                  <c:v>1981-1983</c:v>
                </c:pt>
                <c:pt idx="2">
                  <c:v>1982-1984</c:v>
                </c:pt>
                <c:pt idx="3">
                  <c:v>1983-1985</c:v>
                </c:pt>
                <c:pt idx="4">
                  <c:v>1984-1986</c:v>
                </c:pt>
                <c:pt idx="5">
                  <c:v>1985-1987</c:v>
                </c:pt>
                <c:pt idx="6">
                  <c:v>1986-1988</c:v>
                </c:pt>
                <c:pt idx="7">
                  <c:v>1987-1989</c:v>
                </c:pt>
                <c:pt idx="8">
                  <c:v>1988-1990</c:v>
                </c:pt>
                <c:pt idx="9">
                  <c:v>1989-1991</c:v>
                </c:pt>
                <c:pt idx="10">
                  <c:v>1990-1992</c:v>
                </c:pt>
                <c:pt idx="11">
                  <c:v>1991-1993</c:v>
                </c:pt>
                <c:pt idx="12">
                  <c:v>1992-1994</c:v>
                </c:pt>
                <c:pt idx="13">
                  <c:v>1993-1995</c:v>
                </c:pt>
                <c:pt idx="14">
                  <c:v>1994-1996</c:v>
                </c:pt>
                <c:pt idx="15">
                  <c:v>1995-1997</c:v>
                </c:pt>
                <c:pt idx="16">
                  <c:v>1996-1998</c:v>
                </c:pt>
                <c:pt idx="17">
                  <c:v>1997-1999</c:v>
                </c:pt>
                <c:pt idx="18">
                  <c:v>1998-2000</c:v>
                </c:pt>
                <c:pt idx="19">
                  <c:v>1999-2001</c:v>
                </c:pt>
                <c:pt idx="20">
                  <c:v>2000-2002</c:v>
                </c:pt>
                <c:pt idx="21">
                  <c:v>2001-2003</c:v>
                </c:pt>
                <c:pt idx="22">
                  <c:v>2002-2004</c:v>
                </c:pt>
                <c:pt idx="23">
                  <c:v>2003-2005</c:v>
                </c:pt>
                <c:pt idx="24">
                  <c:v>2004-2006</c:v>
                </c:pt>
                <c:pt idx="25">
                  <c:v>2005-2007</c:v>
                </c:pt>
                <c:pt idx="26">
                  <c:v>2006-2008</c:v>
                </c:pt>
                <c:pt idx="27">
                  <c:v>2007-2009</c:v>
                </c:pt>
                <c:pt idx="28">
                  <c:v>2008-2010</c:v>
                </c:pt>
                <c:pt idx="29">
                  <c:v>2009-2011</c:v>
                </c:pt>
                <c:pt idx="30">
                  <c:v>2010-2012</c:v>
                </c:pt>
                <c:pt idx="31">
                  <c:v>2011-2013</c:v>
                </c:pt>
                <c:pt idx="32">
                  <c:v>2012-2014</c:v>
                </c:pt>
                <c:pt idx="33">
                  <c:v>2013-2015</c:v>
                </c:pt>
                <c:pt idx="34">
                  <c:v>2014-2016</c:v>
                </c:pt>
                <c:pt idx="35">
                  <c:v>2015-2017</c:v>
                </c:pt>
              </c:strCache>
            </c:strRef>
          </c:cat>
          <c:val>
            <c:numRef>
              <c:f>'[1]Fig 4.3a data'!$B$25:$AK$25</c:f>
              <c:numCache>
                <c:formatCode>General</c:formatCode>
                <c:ptCount val="36"/>
                <c:pt idx="4">
                  <c:v>73.099999999999994</c:v>
                </c:pt>
                <c:pt idx="5">
                  <c:v>73.099999999999994</c:v>
                </c:pt>
                <c:pt idx="6">
                  <c:v>73.5</c:v>
                </c:pt>
                <c:pt idx="7">
                  <c:v>73.7</c:v>
                </c:pt>
                <c:pt idx="8">
                  <c:v>73.7</c:v>
                </c:pt>
                <c:pt idx="9">
                  <c:v>73.8</c:v>
                </c:pt>
                <c:pt idx="10">
                  <c:v>74.099999999999994</c:v>
                </c:pt>
                <c:pt idx="11">
                  <c:v>74.3</c:v>
                </c:pt>
                <c:pt idx="12">
                  <c:v>74</c:v>
                </c:pt>
                <c:pt idx="13">
                  <c:v>74.599999999999994</c:v>
                </c:pt>
                <c:pt idx="14">
                  <c:v>74.599999999999994</c:v>
                </c:pt>
                <c:pt idx="15">
                  <c:v>74.7</c:v>
                </c:pt>
                <c:pt idx="16">
                  <c:v>75.2</c:v>
                </c:pt>
                <c:pt idx="17">
                  <c:v>75.2</c:v>
                </c:pt>
                <c:pt idx="18">
                  <c:v>75.3</c:v>
                </c:pt>
                <c:pt idx="19">
                  <c:v>75.599999999999994</c:v>
                </c:pt>
                <c:pt idx="20">
                  <c:v>75.8</c:v>
                </c:pt>
                <c:pt idx="21">
                  <c:v>76</c:v>
                </c:pt>
                <c:pt idx="22">
                  <c:v>76.3</c:v>
                </c:pt>
                <c:pt idx="23">
                  <c:v>76.900000000000006</c:v>
                </c:pt>
                <c:pt idx="24">
                  <c:v>77.2</c:v>
                </c:pt>
                <c:pt idx="25">
                  <c:v>77.7</c:v>
                </c:pt>
                <c:pt idx="26">
                  <c:v>78.099999999999994</c:v>
                </c:pt>
                <c:pt idx="27">
                  <c:v>78.400000000000006</c:v>
                </c:pt>
                <c:pt idx="28">
                  <c:v>78.7</c:v>
                </c:pt>
                <c:pt idx="29">
                  <c:v>78.900000000000006</c:v>
                </c:pt>
                <c:pt idx="30">
                  <c:v>79.400000000000006</c:v>
                </c:pt>
                <c:pt idx="31">
                  <c:v>79.3</c:v>
                </c:pt>
                <c:pt idx="32">
                  <c:v>79.5</c:v>
                </c:pt>
                <c:pt idx="33">
                  <c:v>80</c:v>
                </c:pt>
                <c:pt idx="34">
                  <c:v>79.900000000000006</c:v>
                </c:pt>
                <c:pt idx="35">
                  <c:v>80</c:v>
                </c:pt>
              </c:numCache>
            </c:numRef>
          </c:val>
          <c:smooth val="0"/>
          <c:extLst>
            <c:ext xmlns:c16="http://schemas.microsoft.com/office/drawing/2014/chart" uri="{C3380CC4-5D6E-409C-BE32-E72D297353CC}">
              <c16:uniqueId val="{00000011-9987-42EA-AD99-2D44BB4F300D}"/>
            </c:ext>
          </c:extLst>
        </c:ser>
        <c:ser>
          <c:idx val="20"/>
          <c:order val="18"/>
          <c:tx>
            <c:strRef>
              <c:f>'[1]Fig 4.3a data'!$A$26</c:f>
              <c:strCache>
                <c:ptCount val="1"/>
                <c:pt idx="0">
                  <c:v>Poland</c:v>
                </c:pt>
              </c:strCache>
            </c:strRef>
          </c:tx>
          <c:spPr>
            <a:ln w="19050" cap="rnd">
              <a:solidFill>
                <a:schemeClr val="bg1">
                  <a:lumMod val="65000"/>
                </a:schemeClr>
              </a:solidFill>
              <a:prstDash val="sysDash"/>
              <a:round/>
            </a:ln>
            <a:effectLst/>
          </c:spPr>
          <c:marker>
            <c:symbol val="none"/>
          </c:marker>
          <c:cat>
            <c:strRef>
              <c:f>'[1]Fig 4.3a data'!$B$5:$AK$5</c:f>
              <c:strCache>
                <c:ptCount val="36"/>
                <c:pt idx="0">
                  <c:v>1980-1982</c:v>
                </c:pt>
                <c:pt idx="1">
                  <c:v>1981-1983</c:v>
                </c:pt>
                <c:pt idx="2">
                  <c:v>1982-1984</c:v>
                </c:pt>
                <c:pt idx="3">
                  <c:v>1983-1985</c:v>
                </c:pt>
                <c:pt idx="4">
                  <c:v>1984-1986</c:v>
                </c:pt>
                <c:pt idx="5">
                  <c:v>1985-1987</c:v>
                </c:pt>
                <c:pt idx="6">
                  <c:v>1986-1988</c:v>
                </c:pt>
                <c:pt idx="7">
                  <c:v>1987-1989</c:v>
                </c:pt>
                <c:pt idx="8">
                  <c:v>1988-1990</c:v>
                </c:pt>
                <c:pt idx="9">
                  <c:v>1989-1991</c:v>
                </c:pt>
                <c:pt idx="10">
                  <c:v>1990-1992</c:v>
                </c:pt>
                <c:pt idx="11">
                  <c:v>1991-1993</c:v>
                </c:pt>
                <c:pt idx="12">
                  <c:v>1992-1994</c:v>
                </c:pt>
                <c:pt idx="13">
                  <c:v>1993-1995</c:v>
                </c:pt>
                <c:pt idx="14">
                  <c:v>1994-1996</c:v>
                </c:pt>
                <c:pt idx="15">
                  <c:v>1995-1997</c:v>
                </c:pt>
                <c:pt idx="16">
                  <c:v>1996-1998</c:v>
                </c:pt>
                <c:pt idx="17">
                  <c:v>1997-1999</c:v>
                </c:pt>
                <c:pt idx="18">
                  <c:v>1998-2000</c:v>
                </c:pt>
                <c:pt idx="19">
                  <c:v>1999-2001</c:v>
                </c:pt>
                <c:pt idx="20">
                  <c:v>2000-2002</c:v>
                </c:pt>
                <c:pt idx="21">
                  <c:v>2001-2003</c:v>
                </c:pt>
                <c:pt idx="22">
                  <c:v>2002-2004</c:v>
                </c:pt>
                <c:pt idx="23">
                  <c:v>2003-2005</c:v>
                </c:pt>
                <c:pt idx="24">
                  <c:v>2004-2006</c:v>
                </c:pt>
                <c:pt idx="25">
                  <c:v>2005-2007</c:v>
                </c:pt>
                <c:pt idx="26">
                  <c:v>2006-2008</c:v>
                </c:pt>
                <c:pt idx="27">
                  <c:v>2007-2009</c:v>
                </c:pt>
                <c:pt idx="28">
                  <c:v>2008-2010</c:v>
                </c:pt>
                <c:pt idx="29">
                  <c:v>2009-2011</c:v>
                </c:pt>
                <c:pt idx="30">
                  <c:v>2010-2012</c:v>
                </c:pt>
                <c:pt idx="31">
                  <c:v>2011-2013</c:v>
                </c:pt>
                <c:pt idx="32">
                  <c:v>2012-2014</c:v>
                </c:pt>
                <c:pt idx="33">
                  <c:v>2013-2015</c:v>
                </c:pt>
                <c:pt idx="34">
                  <c:v>2014-2016</c:v>
                </c:pt>
                <c:pt idx="35">
                  <c:v>2015-2017</c:v>
                </c:pt>
              </c:strCache>
            </c:strRef>
          </c:cat>
          <c:val>
            <c:numRef>
              <c:f>'[1]Fig 4.3a data'!$B$26:$AK$26</c:f>
              <c:numCache>
                <c:formatCode>General</c:formatCode>
                <c:ptCount val="36"/>
                <c:pt idx="9">
                  <c:v>66.3</c:v>
                </c:pt>
                <c:pt idx="10">
                  <c:v>65.900000000000006</c:v>
                </c:pt>
                <c:pt idx="11">
                  <c:v>66.5</c:v>
                </c:pt>
                <c:pt idx="12">
                  <c:v>67.2</c:v>
                </c:pt>
                <c:pt idx="13">
                  <c:v>67.5</c:v>
                </c:pt>
                <c:pt idx="14">
                  <c:v>67.7</c:v>
                </c:pt>
                <c:pt idx="15">
                  <c:v>68.099999999999994</c:v>
                </c:pt>
                <c:pt idx="16">
                  <c:v>68.5</c:v>
                </c:pt>
                <c:pt idx="17">
                  <c:v>68.900000000000006</c:v>
                </c:pt>
                <c:pt idx="18">
                  <c:v>68.8</c:v>
                </c:pt>
                <c:pt idx="19">
                  <c:v>69.599999999999994</c:v>
                </c:pt>
                <c:pt idx="20">
                  <c:v>70</c:v>
                </c:pt>
                <c:pt idx="21">
                  <c:v>70.3</c:v>
                </c:pt>
                <c:pt idx="22">
                  <c:v>70.5</c:v>
                </c:pt>
                <c:pt idx="23">
                  <c:v>70.599999999999994</c:v>
                </c:pt>
                <c:pt idx="24">
                  <c:v>70.8</c:v>
                </c:pt>
                <c:pt idx="25">
                  <c:v>70.900000000000006</c:v>
                </c:pt>
                <c:pt idx="26">
                  <c:v>71</c:v>
                </c:pt>
                <c:pt idx="27">
                  <c:v>71.3</c:v>
                </c:pt>
                <c:pt idx="28">
                  <c:v>71.5</c:v>
                </c:pt>
                <c:pt idx="29">
                  <c:v>72.2</c:v>
                </c:pt>
                <c:pt idx="30">
                  <c:v>72.5</c:v>
                </c:pt>
                <c:pt idx="31">
                  <c:v>72.599999999999994</c:v>
                </c:pt>
                <c:pt idx="32">
                  <c:v>73</c:v>
                </c:pt>
                <c:pt idx="33">
                  <c:v>73.7</c:v>
                </c:pt>
                <c:pt idx="34">
                  <c:v>73.5</c:v>
                </c:pt>
                <c:pt idx="35">
                  <c:v>73.900000000000006</c:v>
                </c:pt>
              </c:numCache>
            </c:numRef>
          </c:val>
          <c:smooth val="0"/>
          <c:extLst>
            <c:ext xmlns:c16="http://schemas.microsoft.com/office/drawing/2014/chart" uri="{C3380CC4-5D6E-409C-BE32-E72D297353CC}">
              <c16:uniqueId val="{00000012-9987-42EA-AD99-2D44BB4F300D}"/>
            </c:ext>
          </c:extLst>
        </c:ser>
        <c:ser>
          <c:idx val="21"/>
          <c:order val="19"/>
          <c:tx>
            <c:strRef>
              <c:f>'[1]Fig 4.3a data'!$A$27</c:f>
              <c:strCache>
                <c:ptCount val="1"/>
                <c:pt idx="0">
                  <c:v>Portugal</c:v>
                </c:pt>
              </c:strCache>
            </c:strRef>
          </c:tx>
          <c:spPr>
            <a:ln w="19050" cap="rnd">
              <a:solidFill>
                <a:schemeClr val="bg1">
                  <a:lumMod val="65000"/>
                </a:schemeClr>
              </a:solidFill>
              <a:round/>
            </a:ln>
            <a:effectLst/>
          </c:spPr>
          <c:marker>
            <c:symbol val="none"/>
          </c:marker>
          <c:cat>
            <c:strRef>
              <c:f>'[1]Fig 4.3a data'!$B$5:$AK$5</c:f>
              <c:strCache>
                <c:ptCount val="36"/>
                <c:pt idx="0">
                  <c:v>1980-1982</c:v>
                </c:pt>
                <c:pt idx="1">
                  <c:v>1981-1983</c:v>
                </c:pt>
                <c:pt idx="2">
                  <c:v>1982-1984</c:v>
                </c:pt>
                <c:pt idx="3">
                  <c:v>1983-1985</c:v>
                </c:pt>
                <c:pt idx="4">
                  <c:v>1984-1986</c:v>
                </c:pt>
                <c:pt idx="5">
                  <c:v>1985-1987</c:v>
                </c:pt>
                <c:pt idx="6">
                  <c:v>1986-1988</c:v>
                </c:pt>
                <c:pt idx="7">
                  <c:v>1987-1989</c:v>
                </c:pt>
                <c:pt idx="8">
                  <c:v>1988-1990</c:v>
                </c:pt>
                <c:pt idx="9">
                  <c:v>1989-1991</c:v>
                </c:pt>
                <c:pt idx="10">
                  <c:v>1990-1992</c:v>
                </c:pt>
                <c:pt idx="11">
                  <c:v>1991-1993</c:v>
                </c:pt>
                <c:pt idx="12">
                  <c:v>1992-1994</c:v>
                </c:pt>
                <c:pt idx="13">
                  <c:v>1993-1995</c:v>
                </c:pt>
                <c:pt idx="14">
                  <c:v>1994-1996</c:v>
                </c:pt>
                <c:pt idx="15">
                  <c:v>1995-1997</c:v>
                </c:pt>
                <c:pt idx="16">
                  <c:v>1996-1998</c:v>
                </c:pt>
                <c:pt idx="17">
                  <c:v>1997-1999</c:v>
                </c:pt>
                <c:pt idx="18">
                  <c:v>1998-2000</c:v>
                </c:pt>
                <c:pt idx="19">
                  <c:v>1999-2001</c:v>
                </c:pt>
                <c:pt idx="20">
                  <c:v>2000-2002</c:v>
                </c:pt>
                <c:pt idx="21">
                  <c:v>2001-2003</c:v>
                </c:pt>
                <c:pt idx="22">
                  <c:v>2002-2004</c:v>
                </c:pt>
                <c:pt idx="23">
                  <c:v>2003-2005</c:v>
                </c:pt>
                <c:pt idx="24">
                  <c:v>2004-2006</c:v>
                </c:pt>
                <c:pt idx="25">
                  <c:v>2005-2007</c:v>
                </c:pt>
                <c:pt idx="26">
                  <c:v>2006-2008</c:v>
                </c:pt>
                <c:pt idx="27">
                  <c:v>2007-2009</c:v>
                </c:pt>
                <c:pt idx="28">
                  <c:v>2008-2010</c:v>
                </c:pt>
                <c:pt idx="29">
                  <c:v>2009-2011</c:v>
                </c:pt>
                <c:pt idx="30">
                  <c:v>2010-2012</c:v>
                </c:pt>
                <c:pt idx="31">
                  <c:v>2011-2013</c:v>
                </c:pt>
                <c:pt idx="32">
                  <c:v>2012-2014</c:v>
                </c:pt>
                <c:pt idx="33">
                  <c:v>2013-2015</c:v>
                </c:pt>
                <c:pt idx="34">
                  <c:v>2014-2016</c:v>
                </c:pt>
                <c:pt idx="35">
                  <c:v>2015-2017</c:v>
                </c:pt>
              </c:strCache>
            </c:strRef>
          </c:cat>
          <c:val>
            <c:numRef>
              <c:f>'[1]Fig 4.3a data'!$B$27:$AK$27</c:f>
              <c:numCache>
                <c:formatCode>General</c:formatCode>
                <c:ptCount val="36"/>
                <c:pt idx="0">
                  <c:v>68.2</c:v>
                </c:pt>
                <c:pt idx="1">
                  <c:v>69</c:v>
                </c:pt>
                <c:pt idx="2">
                  <c:v>69</c:v>
                </c:pt>
                <c:pt idx="3">
                  <c:v>69.2</c:v>
                </c:pt>
                <c:pt idx="4">
                  <c:v>69.400000000000006</c:v>
                </c:pt>
                <c:pt idx="5">
                  <c:v>69.900000000000006</c:v>
                </c:pt>
                <c:pt idx="6">
                  <c:v>70.3</c:v>
                </c:pt>
                <c:pt idx="7">
                  <c:v>70.3</c:v>
                </c:pt>
                <c:pt idx="8">
                  <c:v>70.900000000000006</c:v>
                </c:pt>
                <c:pt idx="9">
                  <c:v>70.599999999999994</c:v>
                </c:pt>
                <c:pt idx="10">
                  <c:v>70.5</c:v>
                </c:pt>
                <c:pt idx="11">
                  <c:v>71</c:v>
                </c:pt>
                <c:pt idx="12">
                  <c:v>71</c:v>
                </c:pt>
                <c:pt idx="13">
                  <c:v>72</c:v>
                </c:pt>
                <c:pt idx="14">
                  <c:v>71.7</c:v>
                </c:pt>
                <c:pt idx="15">
                  <c:v>71.599999999999994</c:v>
                </c:pt>
                <c:pt idx="16">
                  <c:v>72.2</c:v>
                </c:pt>
                <c:pt idx="17">
                  <c:v>72.400000000000006</c:v>
                </c:pt>
                <c:pt idx="18">
                  <c:v>72.7</c:v>
                </c:pt>
                <c:pt idx="19">
                  <c:v>73.3</c:v>
                </c:pt>
                <c:pt idx="20">
                  <c:v>73.599999999999994</c:v>
                </c:pt>
                <c:pt idx="21">
                  <c:v>73.900000000000006</c:v>
                </c:pt>
                <c:pt idx="22">
                  <c:v>74.2</c:v>
                </c:pt>
                <c:pt idx="23">
                  <c:v>75</c:v>
                </c:pt>
                <c:pt idx="24">
                  <c:v>74.900000000000006</c:v>
                </c:pt>
                <c:pt idx="25">
                  <c:v>75.5</c:v>
                </c:pt>
                <c:pt idx="26">
                  <c:v>75.900000000000006</c:v>
                </c:pt>
                <c:pt idx="27">
                  <c:v>76.2</c:v>
                </c:pt>
                <c:pt idx="28">
                  <c:v>76.5</c:v>
                </c:pt>
                <c:pt idx="29">
                  <c:v>76.8</c:v>
                </c:pt>
                <c:pt idx="30">
                  <c:v>77.3</c:v>
                </c:pt>
                <c:pt idx="31">
                  <c:v>77.3</c:v>
                </c:pt>
                <c:pt idx="32">
                  <c:v>77.599999999999994</c:v>
                </c:pt>
                <c:pt idx="33">
                  <c:v>78</c:v>
                </c:pt>
                <c:pt idx="34">
                  <c:v>78.099999999999994</c:v>
                </c:pt>
                <c:pt idx="35">
                  <c:v>78.099999999999994</c:v>
                </c:pt>
              </c:numCache>
            </c:numRef>
          </c:val>
          <c:smooth val="0"/>
          <c:extLst>
            <c:ext xmlns:c16="http://schemas.microsoft.com/office/drawing/2014/chart" uri="{C3380CC4-5D6E-409C-BE32-E72D297353CC}">
              <c16:uniqueId val="{00000013-9987-42EA-AD99-2D44BB4F300D}"/>
            </c:ext>
          </c:extLst>
        </c:ser>
        <c:ser>
          <c:idx val="22"/>
          <c:order val="20"/>
          <c:tx>
            <c:strRef>
              <c:f>'[1]Fig 4.3a data'!$A$28</c:f>
              <c:strCache>
                <c:ptCount val="1"/>
                <c:pt idx="0">
                  <c:v>Romania</c:v>
                </c:pt>
              </c:strCache>
            </c:strRef>
          </c:tx>
          <c:spPr>
            <a:ln w="19050" cap="rnd">
              <a:solidFill>
                <a:schemeClr val="bg1">
                  <a:lumMod val="65000"/>
                </a:schemeClr>
              </a:solidFill>
              <a:prstDash val="sysDash"/>
              <a:round/>
            </a:ln>
            <a:effectLst/>
          </c:spPr>
          <c:marker>
            <c:symbol val="none"/>
          </c:marker>
          <c:cat>
            <c:strRef>
              <c:f>'[1]Fig 4.3a data'!$B$5:$AK$5</c:f>
              <c:strCache>
                <c:ptCount val="36"/>
                <c:pt idx="0">
                  <c:v>1980-1982</c:v>
                </c:pt>
                <c:pt idx="1">
                  <c:v>1981-1983</c:v>
                </c:pt>
                <c:pt idx="2">
                  <c:v>1982-1984</c:v>
                </c:pt>
                <c:pt idx="3">
                  <c:v>1983-1985</c:v>
                </c:pt>
                <c:pt idx="4">
                  <c:v>1984-1986</c:v>
                </c:pt>
                <c:pt idx="5">
                  <c:v>1985-1987</c:v>
                </c:pt>
                <c:pt idx="6">
                  <c:v>1986-1988</c:v>
                </c:pt>
                <c:pt idx="7">
                  <c:v>1987-1989</c:v>
                </c:pt>
                <c:pt idx="8">
                  <c:v>1988-1990</c:v>
                </c:pt>
                <c:pt idx="9">
                  <c:v>1989-1991</c:v>
                </c:pt>
                <c:pt idx="10">
                  <c:v>1990-1992</c:v>
                </c:pt>
                <c:pt idx="11">
                  <c:v>1991-1993</c:v>
                </c:pt>
                <c:pt idx="12">
                  <c:v>1992-1994</c:v>
                </c:pt>
                <c:pt idx="13">
                  <c:v>1993-1995</c:v>
                </c:pt>
                <c:pt idx="14">
                  <c:v>1994-1996</c:v>
                </c:pt>
                <c:pt idx="15">
                  <c:v>1995-1997</c:v>
                </c:pt>
                <c:pt idx="16">
                  <c:v>1996-1998</c:v>
                </c:pt>
                <c:pt idx="17">
                  <c:v>1997-1999</c:v>
                </c:pt>
                <c:pt idx="18">
                  <c:v>1998-2000</c:v>
                </c:pt>
                <c:pt idx="19">
                  <c:v>1999-2001</c:v>
                </c:pt>
                <c:pt idx="20">
                  <c:v>2000-2002</c:v>
                </c:pt>
                <c:pt idx="21">
                  <c:v>2001-2003</c:v>
                </c:pt>
                <c:pt idx="22">
                  <c:v>2002-2004</c:v>
                </c:pt>
                <c:pt idx="23">
                  <c:v>2003-2005</c:v>
                </c:pt>
                <c:pt idx="24">
                  <c:v>2004-2006</c:v>
                </c:pt>
                <c:pt idx="25">
                  <c:v>2005-2007</c:v>
                </c:pt>
                <c:pt idx="26">
                  <c:v>2006-2008</c:v>
                </c:pt>
                <c:pt idx="27">
                  <c:v>2007-2009</c:v>
                </c:pt>
                <c:pt idx="28">
                  <c:v>2008-2010</c:v>
                </c:pt>
                <c:pt idx="29">
                  <c:v>2009-2011</c:v>
                </c:pt>
                <c:pt idx="30">
                  <c:v>2010-2012</c:v>
                </c:pt>
                <c:pt idx="31">
                  <c:v>2011-2013</c:v>
                </c:pt>
                <c:pt idx="32">
                  <c:v>2012-2014</c:v>
                </c:pt>
                <c:pt idx="33">
                  <c:v>2013-2015</c:v>
                </c:pt>
                <c:pt idx="34">
                  <c:v>2014-2016</c:v>
                </c:pt>
                <c:pt idx="35">
                  <c:v>2015-2017</c:v>
                </c:pt>
              </c:strCache>
            </c:strRef>
          </c:cat>
          <c:val>
            <c:numRef>
              <c:f>'[1]Fig 4.3a data'!$B$28:$AK$28</c:f>
              <c:numCache>
                <c:formatCode>General</c:formatCode>
                <c:ptCount val="36"/>
                <c:pt idx="0">
                  <c:v>66.8</c:v>
                </c:pt>
                <c:pt idx="1">
                  <c:v>67.099999999999994</c:v>
                </c:pt>
                <c:pt idx="2">
                  <c:v>67</c:v>
                </c:pt>
                <c:pt idx="3">
                  <c:v>67</c:v>
                </c:pt>
                <c:pt idx="4">
                  <c:v>66.400000000000006</c:v>
                </c:pt>
                <c:pt idx="5">
                  <c:v>66.7</c:v>
                </c:pt>
                <c:pt idx="6">
                  <c:v>66.099999999999994</c:v>
                </c:pt>
                <c:pt idx="7">
                  <c:v>66.5</c:v>
                </c:pt>
                <c:pt idx="8">
                  <c:v>66.7</c:v>
                </c:pt>
                <c:pt idx="9">
                  <c:v>66.7</c:v>
                </c:pt>
                <c:pt idx="10">
                  <c:v>66.8</c:v>
                </c:pt>
                <c:pt idx="11">
                  <c:v>66</c:v>
                </c:pt>
                <c:pt idx="12">
                  <c:v>65.900000000000006</c:v>
                </c:pt>
                <c:pt idx="13">
                  <c:v>65.7</c:v>
                </c:pt>
                <c:pt idx="14">
                  <c:v>65.5</c:v>
                </c:pt>
                <c:pt idx="15">
                  <c:v>65.099999999999994</c:v>
                </c:pt>
                <c:pt idx="16">
                  <c:v>65.2</c:v>
                </c:pt>
                <c:pt idx="17">
                  <c:v>66.3</c:v>
                </c:pt>
                <c:pt idx="18">
                  <c:v>67.099999999999994</c:v>
                </c:pt>
                <c:pt idx="19">
                  <c:v>67.7</c:v>
                </c:pt>
                <c:pt idx="20">
                  <c:v>67.5</c:v>
                </c:pt>
                <c:pt idx="21">
                  <c:v>67.3</c:v>
                </c:pt>
                <c:pt idx="22">
                  <c:v>67.400000000000006</c:v>
                </c:pt>
                <c:pt idx="23">
                  <c:v>67.8</c:v>
                </c:pt>
                <c:pt idx="24">
                  <c:v>68.400000000000006</c:v>
                </c:pt>
                <c:pt idx="25">
                  <c:v>69</c:v>
                </c:pt>
                <c:pt idx="26">
                  <c:v>69.5</c:v>
                </c:pt>
                <c:pt idx="27">
                  <c:v>69.7</c:v>
                </c:pt>
                <c:pt idx="28">
                  <c:v>69.8</c:v>
                </c:pt>
                <c:pt idx="29">
                  <c:v>70</c:v>
                </c:pt>
                <c:pt idx="30">
                  <c:v>70.8</c:v>
                </c:pt>
                <c:pt idx="31">
                  <c:v>70.900000000000006</c:v>
                </c:pt>
                <c:pt idx="32">
                  <c:v>71.599999999999994</c:v>
                </c:pt>
                <c:pt idx="33">
                  <c:v>71.3</c:v>
                </c:pt>
                <c:pt idx="34">
                  <c:v>71.400000000000006</c:v>
                </c:pt>
                <c:pt idx="35">
                  <c:v>71.7</c:v>
                </c:pt>
              </c:numCache>
            </c:numRef>
          </c:val>
          <c:smooth val="0"/>
          <c:extLst>
            <c:ext xmlns:c16="http://schemas.microsoft.com/office/drawing/2014/chart" uri="{C3380CC4-5D6E-409C-BE32-E72D297353CC}">
              <c16:uniqueId val="{00000014-9987-42EA-AD99-2D44BB4F300D}"/>
            </c:ext>
          </c:extLst>
        </c:ser>
        <c:ser>
          <c:idx val="24"/>
          <c:order val="21"/>
          <c:tx>
            <c:strRef>
              <c:f>'[1]Fig 4.3a data'!$A$30</c:f>
              <c:strCache>
                <c:ptCount val="1"/>
                <c:pt idx="0">
                  <c:v>Slovakia</c:v>
                </c:pt>
              </c:strCache>
            </c:strRef>
          </c:tx>
          <c:spPr>
            <a:ln w="19050" cap="rnd">
              <a:solidFill>
                <a:schemeClr val="bg1">
                  <a:lumMod val="65000"/>
                </a:schemeClr>
              </a:solidFill>
              <a:prstDash val="sysDash"/>
              <a:round/>
            </a:ln>
            <a:effectLst/>
          </c:spPr>
          <c:marker>
            <c:symbol val="none"/>
          </c:marker>
          <c:cat>
            <c:strRef>
              <c:f>'[1]Fig 4.3a data'!$B$5:$AK$5</c:f>
              <c:strCache>
                <c:ptCount val="36"/>
                <c:pt idx="0">
                  <c:v>1980-1982</c:v>
                </c:pt>
                <c:pt idx="1">
                  <c:v>1981-1983</c:v>
                </c:pt>
                <c:pt idx="2">
                  <c:v>1982-1984</c:v>
                </c:pt>
                <c:pt idx="3">
                  <c:v>1983-1985</c:v>
                </c:pt>
                <c:pt idx="4">
                  <c:v>1984-1986</c:v>
                </c:pt>
                <c:pt idx="5">
                  <c:v>1985-1987</c:v>
                </c:pt>
                <c:pt idx="6">
                  <c:v>1986-1988</c:v>
                </c:pt>
                <c:pt idx="7">
                  <c:v>1987-1989</c:v>
                </c:pt>
                <c:pt idx="8">
                  <c:v>1988-1990</c:v>
                </c:pt>
                <c:pt idx="9">
                  <c:v>1989-1991</c:v>
                </c:pt>
                <c:pt idx="10">
                  <c:v>1990-1992</c:v>
                </c:pt>
                <c:pt idx="11">
                  <c:v>1991-1993</c:v>
                </c:pt>
                <c:pt idx="12">
                  <c:v>1992-1994</c:v>
                </c:pt>
                <c:pt idx="13">
                  <c:v>1993-1995</c:v>
                </c:pt>
                <c:pt idx="14">
                  <c:v>1994-1996</c:v>
                </c:pt>
                <c:pt idx="15">
                  <c:v>1995-1997</c:v>
                </c:pt>
                <c:pt idx="16">
                  <c:v>1996-1998</c:v>
                </c:pt>
                <c:pt idx="17">
                  <c:v>1997-1999</c:v>
                </c:pt>
                <c:pt idx="18">
                  <c:v>1998-2000</c:v>
                </c:pt>
                <c:pt idx="19">
                  <c:v>1999-2001</c:v>
                </c:pt>
                <c:pt idx="20">
                  <c:v>2000-2002</c:v>
                </c:pt>
                <c:pt idx="21">
                  <c:v>2001-2003</c:v>
                </c:pt>
                <c:pt idx="22">
                  <c:v>2002-2004</c:v>
                </c:pt>
                <c:pt idx="23">
                  <c:v>2003-2005</c:v>
                </c:pt>
                <c:pt idx="24">
                  <c:v>2004-2006</c:v>
                </c:pt>
                <c:pt idx="25">
                  <c:v>2005-2007</c:v>
                </c:pt>
                <c:pt idx="26">
                  <c:v>2006-2008</c:v>
                </c:pt>
                <c:pt idx="27">
                  <c:v>2007-2009</c:v>
                </c:pt>
                <c:pt idx="28">
                  <c:v>2008-2010</c:v>
                </c:pt>
                <c:pt idx="29">
                  <c:v>2009-2011</c:v>
                </c:pt>
                <c:pt idx="30">
                  <c:v>2010-2012</c:v>
                </c:pt>
                <c:pt idx="31">
                  <c:v>2011-2013</c:v>
                </c:pt>
                <c:pt idx="32">
                  <c:v>2012-2014</c:v>
                </c:pt>
                <c:pt idx="33">
                  <c:v>2013-2015</c:v>
                </c:pt>
                <c:pt idx="34">
                  <c:v>2014-2016</c:v>
                </c:pt>
                <c:pt idx="35">
                  <c:v>2015-2017</c:v>
                </c:pt>
              </c:strCache>
            </c:strRef>
          </c:cat>
          <c:val>
            <c:numRef>
              <c:f>'[1]Fig 4.3a data'!$B$30:$AK$30</c:f>
              <c:numCache>
                <c:formatCode>General</c:formatCode>
                <c:ptCount val="36"/>
                <c:pt idx="0">
                  <c:v>66.8</c:v>
                </c:pt>
                <c:pt idx="1">
                  <c:v>67</c:v>
                </c:pt>
                <c:pt idx="2">
                  <c:v>66.7</c:v>
                </c:pt>
                <c:pt idx="3">
                  <c:v>66.900000000000006</c:v>
                </c:pt>
                <c:pt idx="4">
                  <c:v>67</c:v>
                </c:pt>
                <c:pt idx="5">
                  <c:v>67.2</c:v>
                </c:pt>
                <c:pt idx="6">
                  <c:v>67.400000000000006</c:v>
                </c:pt>
                <c:pt idx="7">
                  <c:v>67.2</c:v>
                </c:pt>
                <c:pt idx="8">
                  <c:v>67</c:v>
                </c:pt>
                <c:pt idx="9">
                  <c:v>66.7</c:v>
                </c:pt>
                <c:pt idx="10">
                  <c:v>66.900000000000006</c:v>
                </c:pt>
                <c:pt idx="11">
                  <c:v>67.099999999999994</c:v>
                </c:pt>
                <c:pt idx="12">
                  <c:v>67.8</c:v>
                </c:pt>
                <c:pt idx="13">
                  <c:v>68.3</c:v>
                </c:pt>
                <c:pt idx="14">
                  <c:v>68.400000000000006</c:v>
                </c:pt>
                <c:pt idx="15">
                  <c:v>68.8</c:v>
                </c:pt>
                <c:pt idx="16">
                  <c:v>68.900000000000006</c:v>
                </c:pt>
                <c:pt idx="17">
                  <c:v>68.599999999999994</c:v>
                </c:pt>
                <c:pt idx="18">
                  <c:v>69</c:v>
                </c:pt>
                <c:pt idx="19">
                  <c:v>69.2</c:v>
                </c:pt>
                <c:pt idx="20">
                  <c:v>69.5</c:v>
                </c:pt>
                <c:pt idx="21">
                  <c:v>69.8</c:v>
                </c:pt>
                <c:pt idx="22">
                  <c:v>69.8</c:v>
                </c:pt>
                <c:pt idx="23">
                  <c:v>70.3</c:v>
                </c:pt>
                <c:pt idx="24">
                  <c:v>70.2</c:v>
                </c:pt>
                <c:pt idx="25">
                  <c:v>70.400000000000006</c:v>
                </c:pt>
                <c:pt idx="26">
                  <c:v>70.599999999999994</c:v>
                </c:pt>
                <c:pt idx="27">
                  <c:v>70.900000000000006</c:v>
                </c:pt>
                <c:pt idx="28">
                  <c:v>71.400000000000006</c:v>
                </c:pt>
                <c:pt idx="29">
                  <c:v>71.8</c:v>
                </c:pt>
                <c:pt idx="30">
                  <c:v>72.3</c:v>
                </c:pt>
                <c:pt idx="31">
                  <c:v>72.5</c:v>
                </c:pt>
                <c:pt idx="32">
                  <c:v>72.900000000000006</c:v>
                </c:pt>
                <c:pt idx="33">
                  <c:v>73.3</c:v>
                </c:pt>
                <c:pt idx="34">
                  <c:v>73.099999999999994</c:v>
                </c:pt>
                <c:pt idx="35">
                  <c:v>73.8</c:v>
                </c:pt>
              </c:numCache>
            </c:numRef>
          </c:val>
          <c:smooth val="0"/>
          <c:extLst>
            <c:ext xmlns:c16="http://schemas.microsoft.com/office/drawing/2014/chart" uri="{C3380CC4-5D6E-409C-BE32-E72D297353CC}">
              <c16:uniqueId val="{00000015-9987-42EA-AD99-2D44BB4F300D}"/>
            </c:ext>
          </c:extLst>
        </c:ser>
        <c:ser>
          <c:idx val="25"/>
          <c:order val="22"/>
          <c:tx>
            <c:strRef>
              <c:f>'[1]Fig 4.3a data'!$A$31</c:f>
              <c:strCache>
                <c:ptCount val="1"/>
                <c:pt idx="0">
                  <c:v>Slovenia</c:v>
                </c:pt>
              </c:strCache>
            </c:strRef>
          </c:tx>
          <c:spPr>
            <a:ln w="19050" cap="rnd">
              <a:solidFill>
                <a:schemeClr val="bg1">
                  <a:lumMod val="65000"/>
                </a:schemeClr>
              </a:solidFill>
              <a:prstDash val="sysDash"/>
              <a:round/>
            </a:ln>
            <a:effectLst/>
          </c:spPr>
          <c:marker>
            <c:symbol val="none"/>
          </c:marker>
          <c:cat>
            <c:strRef>
              <c:f>'[1]Fig 4.3a data'!$B$5:$AK$5</c:f>
              <c:strCache>
                <c:ptCount val="36"/>
                <c:pt idx="0">
                  <c:v>1980-1982</c:v>
                </c:pt>
                <c:pt idx="1">
                  <c:v>1981-1983</c:v>
                </c:pt>
                <c:pt idx="2">
                  <c:v>1982-1984</c:v>
                </c:pt>
                <c:pt idx="3">
                  <c:v>1983-1985</c:v>
                </c:pt>
                <c:pt idx="4">
                  <c:v>1984-1986</c:v>
                </c:pt>
                <c:pt idx="5">
                  <c:v>1985-1987</c:v>
                </c:pt>
                <c:pt idx="6">
                  <c:v>1986-1988</c:v>
                </c:pt>
                <c:pt idx="7">
                  <c:v>1987-1989</c:v>
                </c:pt>
                <c:pt idx="8">
                  <c:v>1988-1990</c:v>
                </c:pt>
                <c:pt idx="9">
                  <c:v>1989-1991</c:v>
                </c:pt>
                <c:pt idx="10">
                  <c:v>1990-1992</c:v>
                </c:pt>
                <c:pt idx="11">
                  <c:v>1991-1993</c:v>
                </c:pt>
                <c:pt idx="12">
                  <c:v>1992-1994</c:v>
                </c:pt>
                <c:pt idx="13">
                  <c:v>1993-1995</c:v>
                </c:pt>
                <c:pt idx="14">
                  <c:v>1994-1996</c:v>
                </c:pt>
                <c:pt idx="15">
                  <c:v>1995-1997</c:v>
                </c:pt>
                <c:pt idx="16">
                  <c:v>1996-1998</c:v>
                </c:pt>
                <c:pt idx="17">
                  <c:v>1997-1999</c:v>
                </c:pt>
                <c:pt idx="18">
                  <c:v>1998-2000</c:v>
                </c:pt>
                <c:pt idx="19">
                  <c:v>1999-2001</c:v>
                </c:pt>
                <c:pt idx="20">
                  <c:v>2000-2002</c:v>
                </c:pt>
                <c:pt idx="21">
                  <c:v>2001-2003</c:v>
                </c:pt>
                <c:pt idx="22">
                  <c:v>2002-2004</c:v>
                </c:pt>
                <c:pt idx="23">
                  <c:v>2003-2005</c:v>
                </c:pt>
                <c:pt idx="24">
                  <c:v>2004-2006</c:v>
                </c:pt>
                <c:pt idx="25">
                  <c:v>2005-2007</c:v>
                </c:pt>
                <c:pt idx="26">
                  <c:v>2006-2008</c:v>
                </c:pt>
                <c:pt idx="27">
                  <c:v>2007-2009</c:v>
                </c:pt>
                <c:pt idx="28">
                  <c:v>2008-2010</c:v>
                </c:pt>
                <c:pt idx="29">
                  <c:v>2009-2011</c:v>
                </c:pt>
                <c:pt idx="30">
                  <c:v>2010-2012</c:v>
                </c:pt>
                <c:pt idx="31">
                  <c:v>2011-2013</c:v>
                </c:pt>
                <c:pt idx="32">
                  <c:v>2012-2014</c:v>
                </c:pt>
                <c:pt idx="33">
                  <c:v>2013-2015</c:v>
                </c:pt>
                <c:pt idx="34">
                  <c:v>2014-2016</c:v>
                </c:pt>
                <c:pt idx="35">
                  <c:v>2015-2017</c:v>
                </c:pt>
              </c:strCache>
            </c:strRef>
          </c:cat>
          <c:val>
            <c:numRef>
              <c:f>'[1]Fig 4.3a data'!$B$31:$AK$31</c:f>
              <c:numCache>
                <c:formatCode>General</c:formatCode>
                <c:ptCount val="36"/>
                <c:pt idx="1">
                  <c:v>67</c:v>
                </c:pt>
                <c:pt idx="2">
                  <c:v>66.900000000000006</c:v>
                </c:pt>
                <c:pt idx="3">
                  <c:v>67.3</c:v>
                </c:pt>
                <c:pt idx="4">
                  <c:v>67.7</c:v>
                </c:pt>
                <c:pt idx="5">
                  <c:v>68.400000000000006</c:v>
                </c:pt>
                <c:pt idx="6">
                  <c:v>68.2</c:v>
                </c:pt>
                <c:pt idx="7">
                  <c:v>68.900000000000006</c:v>
                </c:pt>
                <c:pt idx="8">
                  <c:v>69.3</c:v>
                </c:pt>
                <c:pt idx="9">
                  <c:v>69.8</c:v>
                </c:pt>
                <c:pt idx="10">
                  <c:v>69.5</c:v>
                </c:pt>
                <c:pt idx="11">
                  <c:v>69.599999999999994</c:v>
                </c:pt>
                <c:pt idx="12">
                  <c:v>69.400000000000006</c:v>
                </c:pt>
                <c:pt idx="13">
                  <c:v>70.099999999999994</c:v>
                </c:pt>
                <c:pt idx="14">
                  <c:v>70.8</c:v>
                </c:pt>
                <c:pt idx="15">
                  <c:v>71.099999999999994</c:v>
                </c:pt>
                <c:pt idx="16">
                  <c:v>71.099999999999994</c:v>
                </c:pt>
                <c:pt idx="17">
                  <c:v>71.3</c:v>
                </c:pt>
                <c:pt idx="18">
                  <c:v>71.8</c:v>
                </c:pt>
                <c:pt idx="19">
                  <c:v>72.2</c:v>
                </c:pt>
                <c:pt idx="20">
                  <c:v>72.3</c:v>
                </c:pt>
                <c:pt idx="21">
                  <c:v>72.599999999999994</c:v>
                </c:pt>
                <c:pt idx="22">
                  <c:v>72.5</c:v>
                </c:pt>
                <c:pt idx="23">
                  <c:v>73.5</c:v>
                </c:pt>
                <c:pt idx="24">
                  <c:v>73.900000000000006</c:v>
                </c:pt>
                <c:pt idx="25">
                  <c:v>74.5</c:v>
                </c:pt>
                <c:pt idx="26">
                  <c:v>74.599999999999994</c:v>
                </c:pt>
                <c:pt idx="27">
                  <c:v>75.5</c:v>
                </c:pt>
                <c:pt idx="28">
                  <c:v>75.900000000000006</c:v>
                </c:pt>
                <c:pt idx="29">
                  <c:v>76.400000000000006</c:v>
                </c:pt>
                <c:pt idx="30">
                  <c:v>76.8</c:v>
                </c:pt>
                <c:pt idx="31">
                  <c:v>77.099999999999994</c:v>
                </c:pt>
                <c:pt idx="32">
                  <c:v>77.2</c:v>
                </c:pt>
                <c:pt idx="33">
                  <c:v>78.2</c:v>
                </c:pt>
                <c:pt idx="34">
                  <c:v>77.8</c:v>
                </c:pt>
                <c:pt idx="35">
                  <c:v>78.2</c:v>
                </c:pt>
              </c:numCache>
            </c:numRef>
          </c:val>
          <c:smooth val="0"/>
          <c:extLst>
            <c:ext xmlns:c16="http://schemas.microsoft.com/office/drawing/2014/chart" uri="{C3380CC4-5D6E-409C-BE32-E72D297353CC}">
              <c16:uniqueId val="{00000016-9987-42EA-AD99-2D44BB4F300D}"/>
            </c:ext>
          </c:extLst>
        </c:ser>
        <c:ser>
          <c:idx val="26"/>
          <c:order val="23"/>
          <c:tx>
            <c:strRef>
              <c:f>'[1]Fig 4.3a data'!$A$32</c:f>
              <c:strCache>
                <c:ptCount val="1"/>
                <c:pt idx="0">
                  <c:v>Spain</c:v>
                </c:pt>
              </c:strCache>
            </c:strRef>
          </c:tx>
          <c:spPr>
            <a:ln w="19050" cap="rnd">
              <a:solidFill>
                <a:schemeClr val="bg1">
                  <a:lumMod val="65000"/>
                </a:schemeClr>
              </a:solidFill>
              <a:round/>
            </a:ln>
            <a:effectLst/>
          </c:spPr>
          <c:marker>
            <c:symbol val="none"/>
          </c:marker>
          <c:cat>
            <c:strRef>
              <c:f>'[1]Fig 4.3a data'!$B$5:$AK$5</c:f>
              <c:strCache>
                <c:ptCount val="36"/>
                <c:pt idx="0">
                  <c:v>1980-1982</c:v>
                </c:pt>
                <c:pt idx="1">
                  <c:v>1981-1983</c:v>
                </c:pt>
                <c:pt idx="2">
                  <c:v>1982-1984</c:v>
                </c:pt>
                <c:pt idx="3">
                  <c:v>1983-1985</c:v>
                </c:pt>
                <c:pt idx="4">
                  <c:v>1984-1986</c:v>
                </c:pt>
                <c:pt idx="5">
                  <c:v>1985-1987</c:v>
                </c:pt>
                <c:pt idx="6">
                  <c:v>1986-1988</c:v>
                </c:pt>
                <c:pt idx="7">
                  <c:v>1987-1989</c:v>
                </c:pt>
                <c:pt idx="8">
                  <c:v>1988-1990</c:v>
                </c:pt>
                <c:pt idx="9">
                  <c:v>1989-1991</c:v>
                </c:pt>
                <c:pt idx="10">
                  <c:v>1990-1992</c:v>
                </c:pt>
                <c:pt idx="11">
                  <c:v>1991-1993</c:v>
                </c:pt>
                <c:pt idx="12">
                  <c:v>1992-1994</c:v>
                </c:pt>
                <c:pt idx="13">
                  <c:v>1993-1995</c:v>
                </c:pt>
                <c:pt idx="14">
                  <c:v>1994-1996</c:v>
                </c:pt>
                <c:pt idx="15">
                  <c:v>1995-1997</c:v>
                </c:pt>
                <c:pt idx="16">
                  <c:v>1996-1998</c:v>
                </c:pt>
                <c:pt idx="17">
                  <c:v>1997-1999</c:v>
                </c:pt>
                <c:pt idx="18">
                  <c:v>1998-2000</c:v>
                </c:pt>
                <c:pt idx="19">
                  <c:v>1999-2001</c:v>
                </c:pt>
                <c:pt idx="20">
                  <c:v>2000-2002</c:v>
                </c:pt>
                <c:pt idx="21">
                  <c:v>2001-2003</c:v>
                </c:pt>
                <c:pt idx="22">
                  <c:v>2002-2004</c:v>
                </c:pt>
                <c:pt idx="23">
                  <c:v>2003-2005</c:v>
                </c:pt>
                <c:pt idx="24">
                  <c:v>2004-2006</c:v>
                </c:pt>
                <c:pt idx="25">
                  <c:v>2005-2007</c:v>
                </c:pt>
                <c:pt idx="26">
                  <c:v>2006-2008</c:v>
                </c:pt>
                <c:pt idx="27">
                  <c:v>2007-2009</c:v>
                </c:pt>
                <c:pt idx="28">
                  <c:v>2008-2010</c:v>
                </c:pt>
                <c:pt idx="29">
                  <c:v>2009-2011</c:v>
                </c:pt>
                <c:pt idx="30">
                  <c:v>2010-2012</c:v>
                </c:pt>
                <c:pt idx="31">
                  <c:v>2011-2013</c:v>
                </c:pt>
                <c:pt idx="32">
                  <c:v>2012-2014</c:v>
                </c:pt>
                <c:pt idx="33">
                  <c:v>2013-2015</c:v>
                </c:pt>
                <c:pt idx="34">
                  <c:v>2014-2016</c:v>
                </c:pt>
                <c:pt idx="35">
                  <c:v>2015-2017</c:v>
                </c:pt>
              </c:strCache>
            </c:strRef>
          </c:cat>
          <c:val>
            <c:numRef>
              <c:f>'[1]Fig 4.3a data'!$B$32:$AK$32</c:f>
              <c:numCache>
                <c:formatCode>General</c:formatCode>
                <c:ptCount val="36"/>
                <c:pt idx="0">
                  <c:v>72.5</c:v>
                </c:pt>
                <c:pt idx="1">
                  <c:v>73.099999999999994</c:v>
                </c:pt>
                <c:pt idx="2">
                  <c:v>72.900000000000006</c:v>
                </c:pt>
                <c:pt idx="3">
                  <c:v>73.099999999999994</c:v>
                </c:pt>
                <c:pt idx="4">
                  <c:v>73.099999999999994</c:v>
                </c:pt>
                <c:pt idx="5">
                  <c:v>73.400000000000006</c:v>
                </c:pt>
                <c:pt idx="6">
                  <c:v>73.5</c:v>
                </c:pt>
                <c:pt idx="7">
                  <c:v>73.5</c:v>
                </c:pt>
                <c:pt idx="8">
                  <c:v>73.400000000000006</c:v>
                </c:pt>
                <c:pt idx="9">
                  <c:v>73.3</c:v>
                </c:pt>
                <c:pt idx="10">
                  <c:v>73.400000000000006</c:v>
                </c:pt>
                <c:pt idx="11">
                  <c:v>73.8</c:v>
                </c:pt>
                <c:pt idx="12">
                  <c:v>74</c:v>
                </c:pt>
                <c:pt idx="13">
                  <c:v>74.400000000000006</c:v>
                </c:pt>
                <c:pt idx="14">
                  <c:v>74.400000000000006</c:v>
                </c:pt>
                <c:pt idx="15">
                  <c:v>74.5</c:v>
                </c:pt>
                <c:pt idx="16">
                  <c:v>75.2</c:v>
                </c:pt>
                <c:pt idx="17">
                  <c:v>75.3</c:v>
                </c:pt>
                <c:pt idx="18">
                  <c:v>75.3</c:v>
                </c:pt>
                <c:pt idx="19">
                  <c:v>75.8</c:v>
                </c:pt>
                <c:pt idx="20">
                  <c:v>76.3</c:v>
                </c:pt>
                <c:pt idx="21">
                  <c:v>76.400000000000006</c:v>
                </c:pt>
                <c:pt idx="22">
                  <c:v>76.400000000000006</c:v>
                </c:pt>
                <c:pt idx="23">
                  <c:v>77</c:v>
                </c:pt>
                <c:pt idx="24">
                  <c:v>77</c:v>
                </c:pt>
                <c:pt idx="25">
                  <c:v>77.8</c:v>
                </c:pt>
                <c:pt idx="26">
                  <c:v>77.900000000000006</c:v>
                </c:pt>
                <c:pt idx="27">
                  <c:v>78.3</c:v>
                </c:pt>
                <c:pt idx="28">
                  <c:v>78.8</c:v>
                </c:pt>
                <c:pt idx="29">
                  <c:v>79.2</c:v>
                </c:pt>
                <c:pt idx="30">
                  <c:v>79.5</c:v>
                </c:pt>
                <c:pt idx="31">
                  <c:v>79.5</c:v>
                </c:pt>
                <c:pt idx="32">
                  <c:v>80.2</c:v>
                </c:pt>
                <c:pt idx="33">
                  <c:v>80.400000000000006</c:v>
                </c:pt>
                <c:pt idx="34">
                  <c:v>80.099999999999994</c:v>
                </c:pt>
                <c:pt idx="35">
                  <c:v>80.5</c:v>
                </c:pt>
              </c:numCache>
            </c:numRef>
          </c:val>
          <c:smooth val="0"/>
          <c:extLst>
            <c:ext xmlns:c16="http://schemas.microsoft.com/office/drawing/2014/chart" uri="{C3380CC4-5D6E-409C-BE32-E72D297353CC}">
              <c16:uniqueId val="{00000017-9987-42EA-AD99-2D44BB4F300D}"/>
            </c:ext>
          </c:extLst>
        </c:ser>
        <c:ser>
          <c:idx val="27"/>
          <c:order val="24"/>
          <c:tx>
            <c:strRef>
              <c:f>'[1]Fig 4.3a data'!$A$33</c:f>
              <c:strCache>
                <c:ptCount val="1"/>
                <c:pt idx="0">
                  <c:v>Sweden</c:v>
                </c:pt>
              </c:strCache>
            </c:strRef>
          </c:tx>
          <c:spPr>
            <a:ln w="19050" cap="rnd">
              <a:solidFill>
                <a:schemeClr val="bg1">
                  <a:lumMod val="65000"/>
                </a:schemeClr>
              </a:solidFill>
              <a:round/>
            </a:ln>
            <a:effectLst/>
          </c:spPr>
          <c:marker>
            <c:symbol val="none"/>
          </c:marker>
          <c:cat>
            <c:strRef>
              <c:f>'[1]Fig 4.3a data'!$B$5:$AK$5</c:f>
              <c:strCache>
                <c:ptCount val="36"/>
                <c:pt idx="0">
                  <c:v>1980-1982</c:v>
                </c:pt>
                <c:pt idx="1">
                  <c:v>1981-1983</c:v>
                </c:pt>
                <c:pt idx="2">
                  <c:v>1982-1984</c:v>
                </c:pt>
                <c:pt idx="3">
                  <c:v>1983-1985</c:v>
                </c:pt>
                <c:pt idx="4">
                  <c:v>1984-1986</c:v>
                </c:pt>
                <c:pt idx="5">
                  <c:v>1985-1987</c:v>
                </c:pt>
                <c:pt idx="6">
                  <c:v>1986-1988</c:v>
                </c:pt>
                <c:pt idx="7">
                  <c:v>1987-1989</c:v>
                </c:pt>
                <c:pt idx="8">
                  <c:v>1988-1990</c:v>
                </c:pt>
                <c:pt idx="9">
                  <c:v>1989-1991</c:v>
                </c:pt>
                <c:pt idx="10">
                  <c:v>1990-1992</c:v>
                </c:pt>
                <c:pt idx="11">
                  <c:v>1991-1993</c:v>
                </c:pt>
                <c:pt idx="12">
                  <c:v>1992-1994</c:v>
                </c:pt>
                <c:pt idx="13">
                  <c:v>1993-1995</c:v>
                </c:pt>
                <c:pt idx="14">
                  <c:v>1994-1996</c:v>
                </c:pt>
                <c:pt idx="15">
                  <c:v>1995-1997</c:v>
                </c:pt>
                <c:pt idx="16">
                  <c:v>1996-1998</c:v>
                </c:pt>
                <c:pt idx="17">
                  <c:v>1997-1999</c:v>
                </c:pt>
                <c:pt idx="18">
                  <c:v>1998-2000</c:v>
                </c:pt>
                <c:pt idx="19">
                  <c:v>1999-2001</c:v>
                </c:pt>
                <c:pt idx="20">
                  <c:v>2000-2002</c:v>
                </c:pt>
                <c:pt idx="21">
                  <c:v>2001-2003</c:v>
                </c:pt>
                <c:pt idx="22">
                  <c:v>2002-2004</c:v>
                </c:pt>
                <c:pt idx="23">
                  <c:v>2003-2005</c:v>
                </c:pt>
                <c:pt idx="24">
                  <c:v>2004-2006</c:v>
                </c:pt>
                <c:pt idx="25">
                  <c:v>2005-2007</c:v>
                </c:pt>
                <c:pt idx="26">
                  <c:v>2006-2008</c:v>
                </c:pt>
                <c:pt idx="27">
                  <c:v>2007-2009</c:v>
                </c:pt>
                <c:pt idx="28">
                  <c:v>2008-2010</c:v>
                </c:pt>
                <c:pt idx="29">
                  <c:v>2009-2011</c:v>
                </c:pt>
                <c:pt idx="30">
                  <c:v>2010-2012</c:v>
                </c:pt>
                <c:pt idx="31">
                  <c:v>2011-2013</c:v>
                </c:pt>
                <c:pt idx="32">
                  <c:v>2012-2014</c:v>
                </c:pt>
                <c:pt idx="33">
                  <c:v>2013-2015</c:v>
                </c:pt>
                <c:pt idx="34">
                  <c:v>2014-2016</c:v>
                </c:pt>
                <c:pt idx="35">
                  <c:v>2015-2017</c:v>
                </c:pt>
              </c:strCache>
            </c:strRef>
          </c:cat>
          <c:val>
            <c:numRef>
              <c:f>'[1]Fig 4.3a data'!$B$33:$AK$33</c:f>
              <c:numCache>
                <c:formatCode>General</c:formatCode>
                <c:ptCount val="36"/>
                <c:pt idx="0">
                  <c:v>73.099999999999994</c:v>
                </c:pt>
                <c:pt idx="1">
                  <c:v>73.5</c:v>
                </c:pt>
                <c:pt idx="2">
                  <c:v>73.599999999999994</c:v>
                </c:pt>
                <c:pt idx="3">
                  <c:v>73.900000000000006</c:v>
                </c:pt>
                <c:pt idx="4">
                  <c:v>73.8</c:v>
                </c:pt>
                <c:pt idx="5">
                  <c:v>74</c:v>
                </c:pt>
                <c:pt idx="6">
                  <c:v>74.2</c:v>
                </c:pt>
                <c:pt idx="7">
                  <c:v>74.099999999999994</c:v>
                </c:pt>
                <c:pt idx="8">
                  <c:v>74.8</c:v>
                </c:pt>
                <c:pt idx="9">
                  <c:v>74.8</c:v>
                </c:pt>
                <c:pt idx="10">
                  <c:v>75</c:v>
                </c:pt>
                <c:pt idx="11">
                  <c:v>75.400000000000006</c:v>
                </c:pt>
                <c:pt idx="12">
                  <c:v>75.5</c:v>
                </c:pt>
                <c:pt idx="13">
                  <c:v>76.099999999999994</c:v>
                </c:pt>
                <c:pt idx="14">
                  <c:v>76.2</c:v>
                </c:pt>
                <c:pt idx="15">
                  <c:v>76.599999999999994</c:v>
                </c:pt>
                <c:pt idx="16">
                  <c:v>76.8</c:v>
                </c:pt>
                <c:pt idx="17">
                  <c:v>76.900000000000006</c:v>
                </c:pt>
                <c:pt idx="18">
                  <c:v>77.099999999999994</c:v>
                </c:pt>
                <c:pt idx="19">
                  <c:v>77.400000000000006</c:v>
                </c:pt>
                <c:pt idx="20">
                  <c:v>77.599999999999994</c:v>
                </c:pt>
                <c:pt idx="21">
                  <c:v>77.7</c:v>
                </c:pt>
                <c:pt idx="22">
                  <c:v>78</c:v>
                </c:pt>
                <c:pt idx="23">
                  <c:v>78.400000000000006</c:v>
                </c:pt>
                <c:pt idx="24">
                  <c:v>78.5</c:v>
                </c:pt>
                <c:pt idx="25">
                  <c:v>78.8</c:v>
                </c:pt>
                <c:pt idx="26">
                  <c:v>79</c:v>
                </c:pt>
                <c:pt idx="27">
                  <c:v>79.2</c:v>
                </c:pt>
                <c:pt idx="28">
                  <c:v>79.400000000000006</c:v>
                </c:pt>
                <c:pt idx="29">
                  <c:v>79.599999999999994</c:v>
                </c:pt>
                <c:pt idx="30">
                  <c:v>79.900000000000006</c:v>
                </c:pt>
                <c:pt idx="31">
                  <c:v>79.900000000000006</c:v>
                </c:pt>
                <c:pt idx="32">
                  <c:v>80.2</c:v>
                </c:pt>
                <c:pt idx="33">
                  <c:v>80.400000000000006</c:v>
                </c:pt>
                <c:pt idx="34">
                  <c:v>80.400000000000006</c:v>
                </c:pt>
                <c:pt idx="35">
                  <c:v>80.599999999999994</c:v>
                </c:pt>
              </c:numCache>
            </c:numRef>
          </c:val>
          <c:smooth val="0"/>
          <c:extLst>
            <c:ext xmlns:c16="http://schemas.microsoft.com/office/drawing/2014/chart" uri="{C3380CC4-5D6E-409C-BE32-E72D297353CC}">
              <c16:uniqueId val="{00000018-9987-42EA-AD99-2D44BB4F300D}"/>
            </c:ext>
          </c:extLst>
        </c:ser>
        <c:ser>
          <c:idx val="16"/>
          <c:order val="25"/>
          <c:tx>
            <c:strRef>
              <c:f>'[1]Fig 4.3a data'!$A$22</c:f>
              <c:strCache>
                <c:ptCount val="1"/>
                <c:pt idx="0">
                  <c:v>Lithuania</c:v>
                </c:pt>
              </c:strCache>
            </c:strRef>
          </c:tx>
          <c:spPr>
            <a:ln w="25400" cap="rnd">
              <a:solidFill>
                <a:schemeClr val="bg1">
                  <a:lumMod val="50000"/>
                </a:schemeClr>
              </a:solidFill>
              <a:prstDash val="sysDash"/>
              <a:round/>
            </a:ln>
            <a:effectLst/>
          </c:spPr>
          <c:marker>
            <c:symbol val="none"/>
          </c:marker>
          <c:dPt>
            <c:idx val="35"/>
            <c:marker>
              <c:symbol val="circle"/>
              <c:size val="8"/>
              <c:spPr>
                <a:solidFill>
                  <a:schemeClr val="bg1">
                    <a:lumMod val="50000"/>
                  </a:schemeClr>
                </a:solidFill>
                <a:ln w="9525">
                  <a:solidFill>
                    <a:schemeClr val="bg1">
                      <a:lumMod val="50000"/>
                    </a:schemeClr>
                  </a:solidFill>
                </a:ln>
                <a:effectLst/>
              </c:spPr>
            </c:marker>
            <c:bubble3D val="0"/>
            <c:extLst>
              <c:ext xmlns:c16="http://schemas.microsoft.com/office/drawing/2014/chart" uri="{C3380CC4-5D6E-409C-BE32-E72D297353CC}">
                <c16:uniqueId val="{00000019-9987-42EA-AD99-2D44BB4F300D}"/>
              </c:ext>
            </c:extLst>
          </c:dPt>
          <c:dLbls>
            <c:dLbl>
              <c:idx val="35"/>
              <c:layout>
                <c:manualLayout>
                  <c:x val="-5.4494696850721433E-3"/>
                  <c:y val="3.7490399850038401E-2"/>
                </c:manualLayout>
              </c:layout>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19-9987-42EA-AD99-2D44BB4F300D}"/>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'[1]Fig 4.3a data'!$B$5:$AK$5</c:f>
              <c:strCache>
                <c:ptCount val="36"/>
                <c:pt idx="0">
                  <c:v>1980-1982</c:v>
                </c:pt>
                <c:pt idx="1">
                  <c:v>1981-1983</c:v>
                </c:pt>
                <c:pt idx="2">
                  <c:v>1982-1984</c:v>
                </c:pt>
                <c:pt idx="3">
                  <c:v>1983-1985</c:v>
                </c:pt>
                <c:pt idx="4">
                  <c:v>1984-1986</c:v>
                </c:pt>
                <c:pt idx="5">
                  <c:v>1985-1987</c:v>
                </c:pt>
                <c:pt idx="6">
                  <c:v>1986-1988</c:v>
                </c:pt>
                <c:pt idx="7">
                  <c:v>1987-1989</c:v>
                </c:pt>
                <c:pt idx="8">
                  <c:v>1988-1990</c:v>
                </c:pt>
                <c:pt idx="9">
                  <c:v>1989-1991</c:v>
                </c:pt>
                <c:pt idx="10">
                  <c:v>1990-1992</c:v>
                </c:pt>
                <c:pt idx="11">
                  <c:v>1991-1993</c:v>
                </c:pt>
                <c:pt idx="12">
                  <c:v>1992-1994</c:v>
                </c:pt>
                <c:pt idx="13">
                  <c:v>1993-1995</c:v>
                </c:pt>
                <c:pt idx="14">
                  <c:v>1994-1996</c:v>
                </c:pt>
                <c:pt idx="15">
                  <c:v>1995-1997</c:v>
                </c:pt>
                <c:pt idx="16">
                  <c:v>1996-1998</c:v>
                </c:pt>
                <c:pt idx="17">
                  <c:v>1997-1999</c:v>
                </c:pt>
                <c:pt idx="18">
                  <c:v>1998-2000</c:v>
                </c:pt>
                <c:pt idx="19">
                  <c:v>1999-2001</c:v>
                </c:pt>
                <c:pt idx="20">
                  <c:v>2000-2002</c:v>
                </c:pt>
                <c:pt idx="21">
                  <c:v>2001-2003</c:v>
                </c:pt>
                <c:pt idx="22">
                  <c:v>2002-2004</c:v>
                </c:pt>
                <c:pt idx="23">
                  <c:v>2003-2005</c:v>
                </c:pt>
                <c:pt idx="24">
                  <c:v>2004-2006</c:v>
                </c:pt>
                <c:pt idx="25">
                  <c:v>2005-2007</c:v>
                </c:pt>
                <c:pt idx="26">
                  <c:v>2006-2008</c:v>
                </c:pt>
                <c:pt idx="27">
                  <c:v>2007-2009</c:v>
                </c:pt>
                <c:pt idx="28">
                  <c:v>2008-2010</c:v>
                </c:pt>
                <c:pt idx="29">
                  <c:v>2009-2011</c:v>
                </c:pt>
                <c:pt idx="30">
                  <c:v>2010-2012</c:v>
                </c:pt>
                <c:pt idx="31">
                  <c:v>2011-2013</c:v>
                </c:pt>
                <c:pt idx="32">
                  <c:v>2012-2014</c:v>
                </c:pt>
                <c:pt idx="33">
                  <c:v>2013-2015</c:v>
                </c:pt>
                <c:pt idx="34">
                  <c:v>2014-2016</c:v>
                </c:pt>
                <c:pt idx="35">
                  <c:v>2015-2017</c:v>
                </c:pt>
              </c:strCache>
            </c:strRef>
          </c:cat>
          <c:val>
            <c:numRef>
              <c:f>'[1]Fig 4.3a data'!$B$22:$AK$22</c:f>
              <c:numCache>
                <c:formatCode>General</c:formatCode>
                <c:ptCount val="36"/>
                <c:pt idx="0">
                  <c:v>65.3</c:v>
                </c:pt>
                <c:pt idx="1">
                  <c:v>65.7</c:v>
                </c:pt>
                <c:pt idx="2">
                  <c:v>65.7</c:v>
                </c:pt>
                <c:pt idx="3">
                  <c:v>65.099999999999994</c:v>
                </c:pt>
                <c:pt idx="4">
                  <c:v>65.599999999999994</c:v>
                </c:pt>
                <c:pt idx="5">
                  <c:v>67.8</c:v>
                </c:pt>
                <c:pt idx="6">
                  <c:v>67.599999999999994</c:v>
                </c:pt>
                <c:pt idx="7">
                  <c:v>67.400000000000006</c:v>
                </c:pt>
                <c:pt idx="8">
                  <c:v>66.900000000000006</c:v>
                </c:pt>
                <c:pt idx="9">
                  <c:v>66.400000000000006</c:v>
                </c:pt>
                <c:pt idx="10">
                  <c:v>65.099999999999994</c:v>
                </c:pt>
                <c:pt idx="11">
                  <c:v>64.8</c:v>
                </c:pt>
                <c:pt idx="12">
                  <c:v>63.1</c:v>
                </c:pt>
                <c:pt idx="13">
                  <c:v>62.5</c:v>
                </c:pt>
                <c:pt idx="14">
                  <c:v>63.3</c:v>
                </c:pt>
                <c:pt idx="15">
                  <c:v>64.599999999999994</c:v>
                </c:pt>
                <c:pt idx="16">
                  <c:v>65.5</c:v>
                </c:pt>
                <c:pt idx="17">
                  <c:v>66</c:v>
                </c:pt>
                <c:pt idx="18">
                  <c:v>66.3</c:v>
                </c:pt>
                <c:pt idx="19">
                  <c:v>66.7</c:v>
                </c:pt>
                <c:pt idx="20">
                  <c:v>65.900000000000006</c:v>
                </c:pt>
                <c:pt idx="21">
                  <c:v>66.099999999999994</c:v>
                </c:pt>
                <c:pt idx="22">
                  <c:v>66.400000000000006</c:v>
                </c:pt>
                <c:pt idx="23">
                  <c:v>66.2</c:v>
                </c:pt>
                <c:pt idx="24">
                  <c:v>65.2</c:v>
                </c:pt>
                <c:pt idx="25">
                  <c:v>65</c:v>
                </c:pt>
                <c:pt idx="26">
                  <c:v>64.5</c:v>
                </c:pt>
                <c:pt idx="27">
                  <c:v>65.900000000000006</c:v>
                </c:pt>
                <c:pt idx="28">
                  <c:v>67.099999999999994</c:v>
                </c:pt>
                <c:pt idx="29">
                  <c:v>67.599999999999994</c:v>
                </c:pt>
                <c:pt idx="30">
                  <c:v>68.099999999999994</c:v>
                </c:pt>
                <c:pt idx="31">
                  <c:v>68.400000000000006</c:v>
                </c:pt>
                <c:pt idx="32">
                  <c:v>68.5</c:v>
                </c:pt>
                <c:pt idx="33">
                  <c:v>69.2</c:v>
                </c:pt>
                <c:pt idx="34">
                  <c:v>69.2</c:v>
                </c:pt>
                <c:pt idx="35">
                  <c:v>69.5</c:v>
                </c:pt>
              </c:numCache>
            </c:numRef>
          </c:val>
          <c:smooth val="0"/>
          <c:extLst>
            <c:ext xmlns:c16="http://schemas.microsoft.com/office/drawing/2014/chart" uri="{C3380CC4-5D6E-409C-BE32-E72D297353CC}">
              <c16:uniqueId val="{0000001A-9987-42EA-AD99-2D44BB4F300D}"/>
            </c:ext>
          </c:extLst>
        </c:ser>
        <c:ser>
          <c:idx val="14"/>
          <c:order val="26"/>
          <c:tx>
            <c:strRef>
              <c:f>'[1]Fig 4.3a data'!$A$20</c:f>
              <c:strCache>
                <c:ptCount val="1"/>
                <c:pt idx="0">
                  <c:v>Italy</c:v>
                </c:pt>
              </c:strCache>
            </c:strRef>
          </c:tx>
          <c:spPr>
            <a:ln w="25400" cap="rnd">
              <a:solidFill>
                <a:schemeClr val="bg1">
                  <a:lumMod val="50000"/>
                </a:schemeClr>
              </a:solidFill>
              <a:round/>
            </a:ln>
            <a:effectLst/>
          </c:spPr>
          <c:marker>
            <c:symbol val="none"/>
          </c:marker>
          <c:dPt>
            <c:idx val="35"/>
            <c:marker>
              <c:symbol val="circle"/>
              <c:size val="8"/>
              <c:spPr>
                <a:solidFill>
                  <a:schemeClr val="bg1">
                    <a:lumMod val="50000"/>
                  </a:schemeClr>
                </a:solidFill>
                <a:ln w="9525">
                  <a:solidFill>
                    <a:schemeClr val="bg1">
                      <a:lumMod val="50000"/>
                    </a:schemeClr>
                  </a:solidFill>
                </a:ln>
                <a:effectLst/>
              </c:spPr>
            </c:marker>
            <c:bubble3D val="0"/>
            <c:extLst>
              <c:ext xmlns:c16="http://schemas.microsoft.com/office/drawing/2014/chart" uri="{C3380CC4-5D6E-409C-BE32-E72D297353CC}">
                <c16:uniqueId val="{0000001B-9987-42EA-AD99-2D44BB4F300D}"/>
              </c:ext>
            </c:extLst>
          </c:dPt>
          <c:dLbls>
            <c:dLbl>
              <c:idx val="35"/>
              <c:layout>
                <c:manualLayout>
                  <c:x val="-6.8118371063403786E-3"/>
                  <c:y val="-2.499359990002558E-2"/>
                </c:manualLayout>
              </c:layout>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1B-9987-42EA-AD99-2D44BB4F300D}"/>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'[1]Fig 4.3a data'!$B$5:$AK$5</c:f>
              <c:strCache>
                <c:ptCount val="36"/>
                <c:pt idx="0">
                  <c:v>1980-1982</c:v>
                </c:pt>
                <c:pt idx="1">
                  <c:v>1981-1983</c:v>
                </c:pt>
                <c:pt idx="2">
                  <c:v>1982-1984</c:v>
                </c:pt>
                <c:pt idx="3">
                  <c:v>1983-1985</c:v>
                </c:pt>
                <c:pt idx="4">
                  <c:v>1984-1986</c:v>
                </c:pt>
                <c:pt idx="5">
                  <c:v>1985-1987</c:v>
                </c:pt>
                <c:pt idx="6">
                  <c:v>1986-1988</c:v>
                </c:pt>
                <c:pt idx="7">
                  <c:v>1987-1989</c:v>
                </c:pt>
                <c:pt idx="8">
                  <c:v>1988-1990</c:v>
                </c:pt>
                <c:pt idx="9">
                  <c:v>1989-1991</c:v>
                </c:pt>
                <c:pt idx="10">
                  <c:v>1990-1992</c:v>
                </c:pt>
                <c:pt idx="11">
                  <c:v>1991-1993</c:v>
                </c:pt>
                <c:pt idx="12">
                  <c:v>1992-1994</c:v>
                </c:pt>
                <c:pt idx="13">
                  <c:v>1993-1995</c:v>
                </c:pt>
                <c:pt idx="14">
                  <c:v>1994-1996</c:v>
                </c:pt>
                <c:pt idx="15">
                  <c:v>1995-1997</c:v>
                </c:pt>
                <c:pt idx="16">
                  <c:v>1996-1998</c:v>
                </c:pt>
                <c:pt idx="17">
                  <c:v>1997-1999</c:v>
                </c:pt>
                <c:pt idx="18">
                  <c:v>1998-2000</c:v>
                </c:pt>
                <c:pt idx="19">
                  <c:v>1999-2001</c:v>
                </c:pt>
                <c:pt idx="20">
                  <c:v>2000-2002</c:v>
                </c:pt>
                <c:pt idx="21">
                  <c:v>2001-2003</c:v>
                </c:pt>
                <c:pt idx="22">
                  <c:v>2002-2004</c:v>
                </c:pt>
                <c:pt idx="23">
                  <c:v>2003-2005</c:v>
                </c:pt>
                <c:pt idx="24">
                  <c:v>2004-2006</c:v>
                </c:pt>
                <c:pt idx="25">
                  <c:v>2005-2007</c:v>
                </c:pt>
                <c:pt idx="26">
                  <c:v>2006-2008</c:v>
                </c:pt>
                <c:pt idx="27">
                  <c:v>2007-2009</c:v>
                </c:pt>
                <c:pt idx="28">
                  <c:v>2008-2010</c:v>
                </c:pt>
                <c:pt idx="29">
                  <c:v>2009-2011</c:v>
                </c:pt>
                <c:pt idx="30">
                  <c:v>2010-2012</c:v>
                </c:pt>
                <c:pt idx="31">
                  <c:v>2011-2013</c:v>
                </c:pt>
                <c:pt idx="32">
                  <c:v>2012-2014</c:v>
                </c:pt>
                <c:pt idx="33">
                  <c:v>2013-2015</c:v>
                </c:pt>
                <c:pt idx="34">
                  <c:v>2014-2016</c:v>
                </c:pt>
                <c:pt idx="35">
                  <c:v>2015-2017</c:v>
                </c:pt>
              </c:strCache>
            </c:strRef>
          </c:cat>
          <c:val>
            <c:numRef>
              <c:f>'[1]Fig 4.3a data'!$B$20:$AK$20</c:f>
              <c:numCache>
                <c:formatCode>General</c:formatCode>
                <c:ptCount val="36"/>
                <c:pt idx="4">
                  <c:v>72.3</c:v>
                </c:pt>
                <c:pt idx="5">
                  <c:v>72.599999999999994</c:v>
                </c:pt>
                <c:pt idx="6">
                  <c:v>73</c:v>
                </c:pt>
                <c:pt idx="7">
                  <c:v>73.2</c:v>
                </c:pt>
                <c:pt idx="8">
                  <c:v>73.599999999999994</c:v>
                </c:pt>
                <c:pt idx="9">
                  <c:v>73.8</c:v>
                </c:pt>
                <c:pt idx="10">
                  <c:v>73.8</c:v>
                </c:pt>
                <c:pt idx="11">
                  <c:v>74.2</c:v>
                </c:pt>
                <c:pt idx="12">
                  <c:v>74.599999999999994</c:v>
                </c:pt>
                <c:pt idx="13">
                  <c:v>74.8</c:v>
                </c:pt>
                <c:pt idx="14">
                  <c:v>75</c:v>
                </c:pt>
                <c:pt idx="15">
                  <c:v>75.400000000000006</c:v>
                </c:pt>
                <c:pt idx="16">
                  <c:v>75.8</c:v>
                </c:pt>
                <c:pt idx="17">
                  <c:v>76</c:v>
                </c:pt>
                <c:pt idx="18">
                  <c:v>76.400000000000006</c:v>
                </c:pt>
                <c:pt idx="19">
                  <c:v>76.900000000000006</c:v>
                </c:pt>
                <c:pt idx="20">
                  <c:v>77.2</c:v>
                </c:pt>
                <c:pt idx="21">
                  <c:v>77.400000000000006</c:v>
                </c:pt>
                <c:pt idx="22">
                  <c:v>77.3</c:v>
                </c:pt>
                <c:pt idx="23">
                  <c:v>78</c:v>
                </c:pt>
                <c:pt idx="24">
                  <c:v>78.099999999999994</c:v>
                </c:pt>
                <c:pt idx="25">
                  <c:v>78.599999999999994</c:v>
                </c:pt>
                <c:pt idx="26">
                  <c:v>78.8</c:v>
                </c:pt>
                <c:pt idx="27">
                  <c:v>78.900000000000006</c:v>
                </c:pt>
                <c:pt idx="28">
                  <c:v>79.099999999999994</c:v>
                </c:pt>
                <c:pt idx="29">
                  <c:v>79.5</c:v>
                </c:pt>
                <c:pt idx="30">
                  <c:v>79.7</c:v>
                </c:pt>
                <c:pt idx="31">
                  <c:v>79.8</c:v>
                </c:pt>
                <c:pt idx="32">
                  <c:v>80.3</c:v>
                </c:pt>
                <c:pt idx="33">
                  <c:v>80.7</c:v>
                </c:pt>
                <c:pt idx="34">
                  <c:v>80.3</c:v>
                </c:pt>
                <c:pt idx="35">
                  <c:v>81</c:v>
                </c:pt>
              </c:numCache>
            </c:numRef>
          </c:val>
          <c:smooth val="0"/>
          <c:extLst>
            <c:ext xmlns:c16="http://schemas.microsoft.com/office/drawing/2014/chart" uri="{C3380CC4-5D6E-409C-BE32-E72D297353CC}">
              <c16:uniqueId val="{0000001C-9987-42EA-AD99-2D44BB4F300D}"/>
            </c:ext>
          </c:extLst>
        </c:ser>
        <c:ser>
          <c:idx val="28"/>
          <c:order val="27"/>
          <c:tx>
            <c:strRef>
              <c:f>'[1]Fig 4.3a data'!$A$34</c:f>
              <c:strCache>
                <c:ptCount val="1"/>
                <c:pt idx="0">
                  <c:v>UK</c:v>
                </c:pt>
              </c:strCache>
            </c:strRef>
          </c:tx>
          <c:spPr>
            <a:ln w="38100" cap="rnd">
              <a:solidFill>
                <a:srgbClr val="50518B"/>
              </a:solidFill>
              <a:round/>
            </a:ln>
            <a:effectLst/>
          </c:spPr>
          <c:marker>
            <c:symbol val="none"/>
          </c:marker>
          <c:dPt>
            <c:idx val="35"/>
            <c:marker>
              <c:symbol val="circle"/>
              <c:size val="8"/>
              <c:spPr>
                <a:solidFill>
                  <a:srgbClr val="50518B"/>
                </a:solidFill>
                <a:ln w="9525">
                  <a:solidFill>
                    <a:srgbClr val="50518B"/>
                  </a:solidFill>
                </a:ln>
                <a:effectLst/>
              </c:spPr>
            </c:marker>
            <c:bubble3D val="0"/>
            <c:extLst>
              <c:ext xmlns:c16="http://schemas.microsoft.com/office/drawing/2014/chart" uri="{C3380CC4-5D6E-409C-BE32-E72D297353CC}">
                <c16:uniqueId val="{0000001D-9987-42EA-AD99-2D44BB4F300D}"/>
              </c:ext>
            </c:extLst>
          </c:dPt>
          <c:dLbls>
            <c:dLbl>
              <c:idx val="35"/>
              <c:layout>
                <c:manualLayout>
                  <c:x val="-2.7223516200700093E-3"/>
                  <c:y val="2.1252437489200997E-3"/>
                </c:manualLayout>
              </c:layout>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1D-9987-42EA-AD99-2D44BB4F300D}"/>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'[1]Fig 4.3a data'!$B$5:$AK$5</c:f>
              <c:strCache>
                <c:ptCount val="36"/>
                <c:pt idx="0">
                  <c:v>1980-1982</c:v>
                </c:pt>
                <c:pt idx="1">
                  <c:v>1981-1983</c:v>
                </c:pt>
                <c:pt idx="2">
                  <c:v>1982-1984</c:v>
                </c:pt>
                <c:pt idx="3">
                  <c:v>1983-1985</c:v>
                </c:pt>
                <c:pt idx="4">
                  <c:v>1984-1986</c:v>
                </c:pt>
                <c:pt idx="5">
                  <c:v>1985-1987</c:v>
                </c:pt>
                <c:pt idx="6">
                  <c:v>1986-1988</c:v>
                </c:pt>
                <c:pt idx="7">
                  <c:v>1987-1989</c:v>
                </c:pt>
                <c:pt idx="8">
                  <c:v>1988-1990</c:v>
                </c:pt>
                <c:pt idx="9">
                  <c:v>1989-1991</c:v>
                </c:pt>
                <c:pt idx="10">
                  <c:v>1990-1992</c:v>
                </c:pt>
                <c:pt idx="11">
                  <c:v>1991-1993</c:v>
                </c:pt>
                <c:pt idx="12">
                  <c:v>1992-1994</c:v>
                </c:pt>
                <c:pt idx="13">
                  <c:v>1993-1995</c:v>
                </c:pt>
                <c:pt idx="14">
                  <c:v>1994-1996</c:v>
                </c:pt>
                <c:pt idx="15">
                  <c:v>1995-1997</c:v>
                </c:pt>
                <c:pt idx="16">
                  <c:v>1996-1998</c:v>
                </c:pt>
                <c:pt idx="17">
                  <c:v>1997-1999</c:v>
                </c:pt>
                <c:pt idx="18">
                  <c:v>1998-2000</c:v>
                </c:pt>
                <c:pt idx="19">
                  <c:v>1999-2001</c:v>
                </c:pt>
                <c:pt idx="20">
                  <c:v>2000-2002</c:v>
                </c:pt>
                <c:pt idx="21">
                  <c:v>2001-2003</c:v>
                </c:pt>
                <c:pt idx="22">
                  <c:v>2002-2004</c:v>
                </c:pt>
                <c:pt idx="23">
                  <c:v>2003-2005</c:v>
                </c:pt>
                <c:pt idx="24">
                  <c:v>2004-2006</c:v>
                </c:pt>
                <c:pt idx="25">
                  <c:v>2005-2007</c:v>
                </c:pt>
                <c:pt idx="26">
                  <c:v>2006-2008</c:v>
                </c:pt>
                <c:pt idx="27">
                  <c:v>2007-2009</c:v>
                </c:pt>
                <c:pt idx="28">
                  <c:v>2008-2010</c:v>
                </c:pt>
                <c:pt idx="29">
                  <c:v>2009-2011</c:v>
                </c:pt>
                <c:pt idx="30">
                  <c:v>2010-2012</c:v>
                </c:pt>
                <c:pt idx="31">
                  <c:v>2011-2013</c:v>
                </c:pt>
                <c:pt idx="32">
                  <c:v>2012-2014</c:v>
                </c:pt>
                <c:pt idx="33">
                  <c:v>2013-2015</c:v>
                </c:pt>
                <c:pt idx="34">
                  <c:v>2014-2016</c:v>
                </c:pt>
                <c:pt idx="35">
                  <c:v>2015-2017</c:v>
                </c:pt>
              </c:strCache>
            </c:strRef>
          </c:cat>
          <c:val>
            <c:numRef>
              <c:f>'[1]Fig 4.3a data'!$B$34:$AK$34</c:f>
              <c:numCache>
                <c:formatCode>General</c:formatCode>
                <c:ptCount val="36"/>
                <c:pt idx="0">
                  <c:v>70.8</c:v>
                </c:pt>
                <c:pt idx="1">
                  <c:v>71.099999999999994</c:v>
                </c:pt>
                <c:pt idx="2">
                  <c:v>71.3</c:v>
                </c:pt>
                <c:pt idx="3">
                  <c:v>71.5</c:v>
                </c:pt>
                <c:pt idx="4">
                  <c:v>71.7</c:v>
                </c:pt>
                <c:pt idx="5">
                  <c:v>71.900000000000006</c:v>
                </c:pt>
                <c:pt idx="6">
                  <c:v>72.2</c:v>
                </c:pt>
                <c:pt idx="7">
                  <c:v>72.400000000000006</c:v>
                </c:pt>
                <c:pt idx="8">
                  <c:v>72.599999999999994</c:v>
                </c:pt>
                <c:pt idx="9">
                  <c:v>72.900000000000006</c:v>
                </c:pt>
                <c:pt idx="10">
                  <c:v>73.2</c:v>
                </c:pt>
                <c:pt idx="11">
                  <c:v>73.400000000000006</c:v>
                </c:pt>
                <c:pt idx="12">
                  <c:v>73.7</c:v>
                </c:pt>
                <c:pt idx="13">
                  <c:v>73.8</c:v>
                </c:pt>
                <c:pt idx="14">
                  <c:v>74.099999999999994</c:v>
                </c:pt>
                <c:pt idx="15">
                  <c:v>74.2</c:v>
                </c:pt>
                <c:pt idx="16">
                  <c:v>74.5</c:v>
                </c:pt>
                <c:pt idx="17">
                  <c:v>74.7</c:v>
                </c:pt>
                <c:pt idx="18">
                  <c:v>75</c:v>
                </c:pt>
                <c:pt idx="19">
                  <c:v>75.3</c:v>
                </c:pt>
                <c:pt idx="20">
                  <c:v>75.599999999999994</c:v>
                </c:pt>
                <c:pt idx="21">
                  <c:v>75.900000000000006</c:v>
                </c:pt>
                <c:pt idx="22">
                  <c:v>76.2</c:v>
                </c:pt>
                <c:pt idx="23">
                  <c:v>76.5</c:v>
                </c:pt>
                <c:pt idx="24">
                  <c:v>76.900000000000006</c:v>
                </c:pt>
                <c:pt idx="25">
                  <c:v>77.099999999999994</c:v>
                </c:pt>
                <c:pt idx="26">
                  <c:v>77.400000000000006</c:v>
                </c:pt>
                <c:pt idx="27">
                  <c:v>77.7</c:v>
                </c:pt>
                <c:pt idx="28">
                  <c:v>78</c:v>
                </c:pt>
                <c:pt idx="29">
                  <c:v>78.400000000000006</c:v>
                </c:pt>
                <c:pt idx="30">
                  <c:v>78.7</c:v>
                </c:pt>
                <c:pt idx="31">
                  <c:v>78.900000000000006</c:v>
                </c:pt>
                <c:pt idx="32">
                  <c:v>79.099999999999994</c:v>
                </c:pt>
                <c:pt idx="33">
                  <c:v>79.099999999999994</c:v>
                </c:pt>
                <c:pt idx="34">
                  <c:v>79.2</c:v>
                </c:pt>
                <c:pt idx="35">
                  <c:v>79.2</c:v>
                </c:pt>
              </c:numCache>
            </c:numRef>
          </c:val>
          <c:smooth val="0"/>
          <c:extLst>
            <c:ext xmlns:c16="http://schemas.microsoft.com/office/drawing/2014/chart" uri="{C3380CC4-5D6E-409C-BE32-E72D297353CC}">
              <c16:uniqueId val="{0000001E-9987-42EA-AD99-2D44BB4F300D}"/>
            </c:ext>
          </c:extLst>
        </c:ser>
        <c:ser>
          <c:idx val="23"/>
          <c:order val="28"/>
          <c:tx>
            <c:strRef>
              <c:f>'[1]Fig 4.3a data'!$A$29</c:f>
              <c:strCache>
                <c:ptCount val="1"/>
                <c:pt idx="0">
                  <c:v>Scotland</c:v>
                </c:pt>
              </c:strCache>
            </c:strRef>
          </c:tx>
          <c:spPr>
            <a:ln w="50800" cap="rnd">
              <a:solidFill>
                <a:srgbClr val="50518B"/>
              </a:solidFill>
              <a:round/>
            </a:ln>
            <a:effectLst/>
          </c:spPr>
          <c:marker>
            <c:symbol val="none"/>
          </c:marker>
          <c:dPt>
            <c:idx val="35"/>
            <c:marker>
              <c:symbol val="circle"/>
              <c:size val="8"/>
              <c:spPr>
                <a:solidFill>
                  <a:srgbClr val="50518B"/>
                </a:solidFill>
                <a:ln w="9525">
                  <a:solidFill>
                    <a:srgbClr val="50518B"/>
                  </a:solidFill>
                </a:ln>
                <a:effectLst/>
              </c:spPr>
            </c:marker>
            <c:bubble3D val="0"/>
            <c:extLst>
              <c:ext xmlns:c16="http://schemas.microsoft.com/office/drawing/2014/chart" uri="{C3380CC4-5D6E-409C-BE32-E72D297353CC}">
                <c16:uniqueId val="{0000001F-9987-42EA-AD99-2D44BB4F300D}"/>
              </c:ext>
            </c:extLst>
          </c:dPt>
          <c:dLbls>
            <c:dLbl>
              <c:idx val="35"/>
              <c:layout>
                <c:manualLayout>
                  <c:x val="0"/>
                  <c:y val="2.0898641588296723E-2"/>
                </c:manualLayout>
              </c:layout>
              <c:showLegendKey val="0"/>
              <c:showVal val="1"/>
              <c:showCatName val="0"/>
              <c:showSerName val="1"/>
              <c:showPercent val="0"/>
              <c:showBubbleSize val="0"/>
              <c:separator>
</c:separator>
              <c:extLst>
                <c:ext xmlns:c15="http://schemas.microsoft.com/office/drawing/2012/chart" uri="{CE6537A1-D6FC-4f65-9D91-7224C49458BB}">
                  <c15:layout>
                    <c:manualLayout>
                      <c:w val="7.5675550791565585E-2"/>
                      <c:h val="7.2978056426332302E-2"/>
                    </c:manualLayout>
                  </c15:layout>
                </c:ext>
                <c:ext xmlns:c16="http://schemas.microsoft.com/office/drawing/2014/chart" uri="{C3380CC4-5D6E-409C-BE32-E72D297353CC}">
                  <c16:uniqueId val="{0000001F-9987-42EA-AD99-2D44BB4F300D}"/>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'[1]Fig 4.3a data'!$B$5:$AK$5</c:f>
              <c:strCache>
                <c:ptCount val="36"/>
                <c:pt idx="0">
                  <c:v>1980-1982</c:v>
                </c:pt>
                <c:pt idx="1">
                  <c:v>1981-1983</c:v>
                </c:pt>
                <c:pt idx="2">
                  <c:v>1982-1984</c:v>
                </c:pt>
                <c:pt idx="3">
                  <c:v>1983-1985</c:v>
                </c:pt>
                <c:pt idx="4">
                  <c:v>1984-1986</c:v>
                </c:pt>
                <c:pt idx="5">
                  <c:v>1985-1987</c:v>
                </c:pt>
                <c:pt idx="6">
                  <c:v>1986-1988</c:v>
                </c:pt>
                <c:pt idx="7">
                  <c:v>1987-1989</c:v>
                </c:pt>
                <c:pt idx="8">
                  <c:v>1988-1990</c:v>
                </c:pt>
                <c:pt idx="9">
                  <c:v>1989-1991</c:v>
                </c:pt>
                <c:pt idx="10">
                  <c:v>1990-1992</c:v>
                </c:pt>
                <c:pt idx="11">
                  <c:v>1991-1993</c:v>
                </c:pt>
                <c:pt idx="12">
                  <c:v>1992-1994</c:v>
                </c:pt>
                <c:pt idx="13">
                  <c:v>1993-1995</c:v>
                </c:pt>
                <c:pt idx="14">
                  <c:v>1994-1996</c:v>
                </c:pt>
                <c:pt idx="15">
                  <c:v>1995-1997</c:v>
                </c:pt>
                <c:pt idx="16">
                  <c:v>1996-1998</c:v>
                </c:pt>
                <c:pt idx="17">
                  <c:v>1997-1999</c:v>
                </c:pt>
                <c:pt idx="18">
                  <c:v>1998-2000</c:v>
                </c:pt>
                <c:pt idx="19">
                  <c:v>1999-2001</c:v>
                </c:pt>
                <c:pt idx="20">
                  <c:v>2000-2002</c:v>
                </c:pt>
                <c:pt idx="21">
                  <c:v>2001-2003</c:v>
                </c:pt>
                <c:pt idx="22">
                  <c:v>2002-2004</c:v>
                </c:pt>
                <c:pt idx="23">
                  <c:v>2003-2005</c:v>
                </c:pt>
                <c:pt idx="24">
                  <c:v>2004-2006</c:v>
                </c:pt>
                <c:pt idx="25">
                  <c:v>2005-2007</c:v>
                </c:pt>
                <c:pt idx="26">
                  <c:v>2006-2008</c:v>
                </c:pt>
                <c:pt idx="27">
                  <c:v>2007-2009</c:v>
                </c:pt>
                <c:pt idx="28">
                  <c:v>2008-2010</c:v>
                </c:pt>
                <c:pt idx="29">
                  <c:v>2009-2011</c:v>
                </c:pt>
                <c:pt idx="30">
                  <c:v>2010-2012</c:v>
                </c:pt>
                <c:pt idx="31">
                  <c:v>2011-2013</c:v>
                </c:pt>
                <c:pt idx="32">
                  <c:v>2012-2014</c:v>
                </c:pt>
                <c:pt idx="33">
                  <c:v>2013-2015</c:v>
                </c:pt>
                <c:pt idx="34">
                  <c:v>2014-2016</c:v>
                </c:pt>
                <c:pt idx="35">
                  <c:v>2015-2017</c:v>
                </c:pt>
              </c:strCache>
            </c:strRef>
          </c:cat>
          <c:val>
            <c:numRef>
              <c:f>'[1]Fig 4.3a data'!$B$29:$AK$29</c:f>
              <c:numCache>
                <c:formatCode>General</c:formatCode>
                <c:ptCount val="36"/>
                <c:pt idx="0">
                  <c:v>69.099999999999994</c:v>
                </c:pt>
                <c:pt idx="1">
                  <c:v>69.3</c:v>
                </c:pt>
                <c:pt idx="2">
                  <c:v>69.599999999999994</c:v>
                </c:pt>
                <c:pt idx="3">
                  <c:v>69.900000000000006</c:v>
                </c:pt>
                <c:pt idx="4">
                  <c:v>70</c:v>
                </c:pt>
                <c:pt idx="5">
                  <c:v>70.2</c:v>
                </c:pt>
                <c:pt idx="6">
                  <c:v>70.400000000000006</c:v>
                </c:pt>
                <c:pt idx="7">
                  <c:v>70.599999999999994</c:v>
                </c:pt>
                <c:pt idx="8">
                  <c:v>70.8</c:v>
                </c:pt>
                <c:pt idx="9">
                  <c:v>71.099999999999994</c:v>
                </c:pt>
                <c:pt idx="10">
                  <c:v>71.400000000000006</c:v>
                </c:pt>
                <c:pt idx="11">
                  <c:v>71.5</c:v>
                </c:pt>
                <c:pt idx="12">
                  <c:v>71.7</c:v>
                </c:pt>
                <c:pt idx="13">
                  <c:v>71.900000000000006</c:v>
                </c:pt>
                <c:pt idx="14">
                  <c:v>72.099999999999994</c:v>
                </c:pt>
                <c:pt idx="15">
                  <c:v>72.2</c:v>
                </c:pt>
                <c:pt idx="16">
                  <c:v>72.400000000000006</c:v>
                </c:pt>
                <c:pt idx="17">
                  <c:v>72.599999999999994</c:v>
                </c:pt>
                <c:pt idx="18">
                  <c:v>72.8</c:v>
                </c:pt>
                <c:pt idx="19">
                  <c:v>73.099999999999994</c:v>
                </c:pt>
                <c:pt idx="20">
                  <c:v>73.3</c:v>
                </c:pt>
                <c:pt idx="21">
                  <c:v>73.5</c:v>
                </c:pt>
                <c:pt idx="22">
                  <c:v>73.8</c:v>
                </c:pt>
                <c:pt idx="23">
                  <c:v>74.2</c:v>
                </c:pt>
                <c:pt idx="24">
                  <c:v>74.599999999999994</c:v>
                </c:pt>
                <c:pt idx="25">
                  <c:v>74.8</c:v>
                </c:pt>
                <c:pt idx="26">
                  <c:v>75</c:v>
                </c:pt>
                <c:pt idx="27">
                  <c:v>75.3</c:v>
                </c:pt>
                <c:pt idx="28">
                  <c:v>75.8</c:v>
                </c:pt>
                <c:pt idx="29">
                  <c:v>76.2</c:v>
                </c:pt>
                <c:pt idx="30">
                  <c:v>76.5</c:v>
                </c:pt>
                <c:pt idx="31">
                  <c:v>76.8</c:v>
                </c:pt>
                <c:pt idx="32">
                  <c:v>77.099999999999994</c:v>
                </c:pt>
                <c:pt idx="33">
                  <c:v>77.099999999999994</c:v>
                </c:pt>
                <c:pt idx="34">
                  <c:v>77.099999999999994</c:v>
                </c:pt>
                <c:pt idx="35">
                  <c:v>77</c:v>
                </c:pt>
              </c:numCache>
            </c:numRef>
          </c:val>
          <c:smooth val="0"/>
          <c:extLst>
            <c:ext xmlns:c16="http://schemas.microsoft.com/office/drawing/2014/chart" uri="{C3380CC4-5D6E-409C-BE32-E72D297353CC}">
              <c16:uniqueId val="{00000020-9987-42EA-AD99-2D44BB4F300D}"/>
            </c:ext>
          </c:extLst>
        </c:ser>
        <c:dLbls>
          <c:showLegendKey val="0"/>
          <c:showVal val="0"/>
          <c:showCatName val="0"/>
          <c:showSerName val="0"/>
          <c:showPercent val="0"/>
          <c:showBubbleSize val="0"/>
        </c:dLbls>
        <c:smooth val="0"/>
        <c:axId val="581712872"/>
        <c:axId val="581713856"/>
      </c:lineChart>
      <c:catAx>
        <c:axId val="581712872"/>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solidFill>
                      <a:sysClr val="windowText" lastClr="000000"/>
                    </a:solidFill>
                    <a:latin typeface="Arial" panose="020B0604020202020204" pitchFamily="34" charset="0"/>
                    <a:cs typeface="Arial" panose="020B0604020202020204" pitchFamily="34" charset="0"/>
                  </a:rPr>
                  <a:t>Year</a:t>
                </a:r>
              </a:p>
            </c:rich>
          </c:tx>
          <c:layout>
            <c:manualLayout>
              <c:xMode val="edge"/>
              <c:yMode val="edge"/>
              <c:x val="0.52122926172689954"/>
              <c:y val="0.94366503399673463"/>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out"/>
        <c:tickLblPos val="nextTo"/>
        <c:spPr>
          <a:noFill/>
          <a:ln w="9525" cap="flat" cmpd="sng" algn="ctr">
            <a:solidFill>
              <a:schemeClr val="tx1">
                <a:lumMod val="65000"/>
                <a:lumOff val="3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1713856"/>
        <c:crosses val="autoZero"/>
        <c:auto val="1"/>
        <c:lblAlgn val="ctr"/>
        <c:lblOffset val="100"/>
        <c:noMultiLvlLbl val="0"/>
      </c:catAx>
      <c:valAx>
        <c:axId val="581713856"/>
        <c:scaling>
          <c:orientation val="minMax"/>
          <c:min val="60"/>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solidFill>
                      <a:sysClr val="windowText" lastClr="000000"/>
                    </a:solidFill>
                    <a:latin typeface="Arial" panose="020B0604020202020204" pitchFamily="34" charset="0"/>
                    <a:cs typeface="Arial" panose="020B0604020202020204" pitchFamily="34" charset="0"/>
                  </a:rPr>
                  <a:t>Life expectancy (years)</a:t>
                </a:r>
              </a:p>
            </c:rich>
          </c:tx>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lumMod val="65000"/>
                <a:lumOff val="35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171287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50">
          <a:latin typeface="Segoe UI" panose="020B0502040204020203" pitchFamily="34" charset="0"/>
          <a:cs typeface="Segoe UI" panose="020B0502040204020203" pitchFamily="34" charset="0"/>
        </a:defRPr>
      </a:pPr>
      <a:endParaRPr lang="en-US"/>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a:solidFill>
                  <a:sysClr val="windowText" lastClr="000000"/>
                </a:solidFill>
                <a:latin typeface="Arial" panose="020B0604020202020204" pitchFamily="34" charset="0"/>
                <a:cs typeface="Arial" panose="020B0604020202020204" pitchFamily="34" charset="0"/>
              </a:rPr>
              <a:t>Figure 4.3b: Life expectancy at birth in Scotland and the UK compared with countries in the EU, 1980-1982 to 2015-2017, females</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28343700198498"/>
          <c:y val="7.725105169099579E-2"/>
          <c:w val="0.81116815175442891"/>
          <c:h val="0.72754024108983906"/>
        </c:manualLayout>
      </c:layout>
      <c:lineChart>
        <c:grouping val="standard"/>
        <c:varyColors val="0"/>
        <c:ser>
          <c:idx val="0"/>
          <c:order val="0"/>
          <c:tx>
            <c:strRef>
              <c:f>'Data 4.3b'!$A$9</c:f>
              <c:strCache>
                <c:ptCount val="1"/>
                <c:pt idx="0">
                  <c:v>Austria</c:v>
                </c:pt>
              </c:strCache>
            </c:strRef>
          </c:tx>
          <c:spPr>
            <a:ln w="19050" cap="rnd">
              <a:solidFill>
                <a:schemeClr val="bg1">
                  <a:lumMod val="65000"/>
                </a:schemeClr>
              </a:solidFill>
              <a:round/>
            </a:ln>
            <a:effectLst/>
          </c:spPr>
          <c:marker>
            <c:symbol val="none"/>
          </c:marker>
          <c:cat>
            <c:numRef>
              <c:f>'Data 4.3b'!$B$7:$AK$7</c:f>
              <c:numCache>
                <c:formatCode>General</c:formatCode>
                <c:ptCount val="36"/>
              </c:numCache>
            </c:numRef>
          </c:cat>
          <c:val>
            <c:numRef>
              <c:f>'Data 4.3b'!$B$9:$AK$9</c:f>
              <c:numCache>
                <c:formatCode>0.0</c:formatCode>
                <c:ptCount val="36"/>
                <c:pt idx="0">
                  <c:v>76.5</c:v>
                </c:pt>
                <c:pt idx="1">
                  <c:v>76.7</c:v>
                </c:pt>
                <c:pt idx="2">
                  <c:v>76.7</c:v>
                </c:pt>
                <c:pt idx="3">
                  <c:v>77.3</c:v>
                </c:pt>
                <c:pt idx="4">
                  <c:v>77.400000000000006</c:v>
                </c:pt>
                <c:pt idx="5">
                  <c:v>77.8</c:v>
                </c:pt>
                <c:pt idx="6">
                  <c:v>78.2</c:v>
                </c:pt>
                <c:pt idx="7">
                  <c:v>78.7</c:v>
                </c:pt>
                <c:pt idx="8">
                  <c:v>78.8</c:v>
                </c:pt>
                <c:pt idx="9">
                  <c:v>79</c:v>
                </c:pt>
                <c:pt idx="10">
                  <c:v>79.099999999999994</c:v>
                </c:pt>
                <c:pt idx="11">
                  <c:v>79.3</c:v>
                </c:pt>
                <c:pt idx="12">
                  <c:v>79.5</c:v>
                </c:pt>
                <c:pt idx="13">
                  <c:v>79.8</c:v>
                </c:pt>
                <c:pt idx="14">
                  <c:v>80.099999999999994</c:v>
                </c:pt>
                <c:pt idx="15">
                  <c:v>80.2</c:v>
                </c:pt>
                <c:pt idx="16">
                  <c:v>80.7</c:v>
                </c:pt>
                <c:pt idx="17">
                  <c:v>81</c:v>
                </c:pt>
                <c:pt idx="18">
                  <c:v>81</c:v>
                </c:pt>
                <c:pt idx="19">
                  <c:v>81.2</c:v>
                </c:pt>
                <c:pt idx="20">
                  <c:v>81.7</c:v>
                </c:pt>
                <c:pt idx="21">
                  <c:v>81.7</c:v>
                </c:pt>
                <c:pt idx="22">
                  <c:v>81.5</c:v>
                </c:pt>
                <c:pt idx="23">
                  <c:v>82.1</c:v>
                </c:pt>
                <c:pt idx="24">
                  <c:v>82.2</c:v>
                </c:pt>
                <c:pt idx="25">
                  <c:v>82.8</c:v>
                </c:pt>
                <c:pt idx="26">
                  <c:v>83.1</c:v>
                </c:pt>
                <c:pt idx="27">
                  <c:v>83.3</c:v>
                </c:pt>
                <c:pt idx="28">
                  <c:v>83.2</c:v>
                </c:pt>
                <c:pt idx="29">
                  <c:v>83.5</c:v>
                </c:pt>
                <c:pt idx="30">
                  <c:v>83.8</c:v>
                </c:pt>
                <c:pt idx="31">
                  <c:v>83.6</c:v>
                </c:pt>
                <c:pt idx="32">
                  <c:v>83.8</c:v>
                </c:pt>
                <c:pt idx="33">
                  <c:v>84</c:v>
                </c:pt>
                <c:pt idx="34">
                  <c:v>83.7</c:v>
                </c:pt>
                <c:pt idx="35">
                  <c:v>84.1</c:v>
                </c:pt>
              </c:numCache>
            </c:numRef>
          </c:val>
          <c:smooth val="0"/>
          <c:extLst>
            <c:ext xmlns:c16="http://schemas.microsoft.com/office/drawing/2014/chart" uri="{C3380CC4-5D6E-409C-BE32-E72D297353CC}">
              <c16:uniqueId val="{00000000-DF40-430F-ABA8-B934FF2C2CA2}"/>
            </c:ext>
          </c:extLst>
        </c:ser>
        <c:ser>
          <c:idx val="1"/>
          <c:order val="1"/>
          <c:tx>
            <c:strRef>
              <c:f>'Data 4.3b'!$A$10</c:f>
              <c:strCache>
                <c:ptCount val="1"/>
                <c:pt idx="0">
                  <c:v>Belgium</c:v>
                </c:pt>
              </c:strCache>
            </c:strRef>
          </c:tx>
          <c:spPr>
            <a:ln w="19050" cap="rnd">
              <a:solidFill>
                <a:schemeClr val="bg1">
                  <a:lumMod val="65000"/>
                </a:schemeClr>
              </a:solidFill>
              <a:round/>
            </a:ln>
            <a:effectLst/>
          </c:spPr>
          <c:marker>
            <c:symbol val="none"/>
          </c:marker>
          <c:cat>
            <c:numRef>
              <c:f>'Data 4.3b'!$B$7:$AK$7</c:f>
              <c:numCache>
                <c:formatCode>General</c:formatCode>
                <c:ptCount val="36"/>
              </c:numCache>
            </c:numRef>
          </c:cat>
          <c:val>
            <c:numRef>
              <c:f>'Data 4.3b'!$B$10:$AK$10</c:f>
              <c:numCache>
                <c:formatCode>0.0</c:formatCode>
                <c:ptCount val="36"/>
                <c:pt idx="0">
                  <c:v>77.099999999999994</c:v>
                </c:pt>
                <c:pt idx="1">
                  <c:v>77.3</c:v>
                </c:pt>
                <c:pt idx="2">
                  <c:v>77.3</c:v>
                </c:pt>
                <c:pt idx="3">
                  <c:v>78</c:v>
                </c:pt>
                <c:pt idx="4">
                  <c:v>78.099999999999994</c:v>
                </c:pt>
                <c:pt idx="5">
                  <c:v>78.2</c:v>
                </c:pt>
                <c:pt idx="6">
                  <c:v>78.900000000000006</c:v>
                </c:pt>
                <c:pt idx="7">
                  <c:v>79.099999999999994</c:v>
                </c:pt>
                <c:pt idx="8">
                  <c:v>79.099999999999994</c:v>
                </c:pt>
                <c:pt idx="9">
                  <c:v>79.5</c:v>
                </c:pt>
                <c:pt idx="10">
                  <c:v>79.7</c:v>
                </c:pt>
                <c:pt idx="11">
                  <c:v>79.900000000000006</c:v>
                </c:pt>
                <c:pt idx="12">
                  <c:v>79.900000000000006</c:v>
                </c:pt>
                <c:pt idx="13">
                  <c:v>80.2</c:v>
                </c:pt>
                <c:pt idx="14">
                  <c:v>80.400000000000006</c:v>
                </c:pt>
                <c:pt idx="15">
                  <c:v>80.7</c:v>
                </c:pt>
                <c:pt idx="16">
                  <c:v>80.7</c:v>
                </c:pt>
                <c:pt idx="17">
                  <c:v>80.7</c:v>
                </c:pt>
                <c:pt idx="18">
                  <c:v>81</c:v>
                </c:pt>
                <c:pt idx="19">
                  <c:v>81</c:v>
                </c:pt>
                <c:pt idx="20">
                  <c:v>81.2</c:v>
                </c:pt>
                <c:pt idx="21">
                  <c:v>81.2</c:v>
                </c:pt>
                <c:pt idx="22">
                  <c:v>81.099999999999994</c:v>
                </c:pt>
                <c:pt idx="23">
                  <c:v>81.900000000000006</c:v>
                </c:pt>
                <c:pt idx="24">
                  <c:v>81.900000000000006</c:v>
                </c:pt>
                <c:pt idx="25">
                  <c:v>82.3</c:v>
                </c:pt>
                <c:pt idx="26">
                  <c:v>82.6</c:v>
                </c:pt>
                <c:pt idx="27">
                  <c:v>82.6</c:v>
                </c:pt>
                <c:pt idx="28">
                  <c:v>82.8</c:v>
                </c:pt>
                <c:pt idx="29">
                  <c:v>83</c:v>
                </c:pt>
                <c:pt idx="30">
                  <c:v>83.3</c:v>
                </c:pt>
                <c:pt idx="31">
                  <c:v>83.1</c:v>
                </c:pt>
                <c:pt idx="32">
                  <c:v>83.2</c:v>
                </c:pt>
                <c:pt idx="33">
                  <c:v>83.9</c:v>
                </c:pt>
                <c:pt idx="34">
                  <c:v>83.4</c:v>
                </c:pt>
                <c:pt idx="35">
                  <c:v>84</c:v>
                </c:pt>
              </c:numCache>
            </c:numRef>
          </c:val>
          <c:smooth val="0"/>
          <c:extLst>
            <c:ext xmlns:c16="http://schemas.microsoft.com/office/drawing/2014/chart" uri="{C3380CC4-5D6E-409C-BE32-E72D297353CC}">
              <c16:uniqueId val="{00000001-DF40-430F-ABA8-B934FF2C2CA2}"/>
            </c:ext>
          </c:extLst>
        </c:ser>
        <c:ser>
          <c:idx val="3"/>
          <c:order val="2"/>
          <c:tx>
            <c:strRef>
              <c:f>'Data 4.3b'!$A$12</c:f>
              <c:strCache>
                <c:ptCount val="1"/>
                <c:pt idx="0">
                  <c:v>Croatia</c:v>
                </c:pt>
              </c:strCache>
            </c:strRef>
          </c:tx>
          <c:spPr>
            <a:ln w="19050" cap="rnd">
              <a:solidFill>
                <a:schemeClr val="bg1">
                  <a:lumMod val="65000"/>
                </a:schemeClr>
              </a:solidFill>
              <a:round/>
            </a:ln>
            <a:effectLst/>
          </c:spPr>
          <c:marker>
            <c:symbol val="none"/>
          </c:marker>
          <c:cat>
            <c:numRef>
              <c:f>'Data 4.3b'!$B$7:$AK$7</c:f>
              <c:numCache>
                <c:formatCode>General</c:formatCode>
                <c:ptCount val="36"/>
              </c:numCache>
            </c:numRef>
          </c:cat>
          <c:val>
            <c:numRef>
              <c:f>'Data 4.3b'!$B$12:$AK$12</c:f>
              <c:numCache>
                <c:formatCode>0.0</c:formatCode>
                <c:ptCount val="36"/>
                <c:pt idx="20">
                  <c:v>78.099999999999994</c:v>
                </c:pt>
                <c:pt idx="21">
                  <c:v>78.3</c:v>
                </c:pt>
                <c:pt idx="22">
                  <c:v>78.099999999999994</c:v>
                </c:pt>
                <c:pt idx="23">
                  <c:v>78.8</c:v>
                </c:pt>
                <c:pt idx="24">
                  <c:v>78.8</c:v>
                </c:pt>
                <c:pt idx="25">
                  <c:v>79.3</c:v>
                </c:pt>
                <c:pt idx="26">
                  <c:v>79.2</c:v>
                </c:pt>
                <c:pt idx="27">
                  <c:v>79.7</c:v>
                </c:pt>
                <c:pt idx="28">
                  <c:v>79.7</c:v>
                </c:pt>
                <c:pt idx="29">
                  <c:v>79.900000000000006</c:v>
                </c:pt>
                <c:pt idx="30">
                  <c:v>80.400000000000006</c:v>
                </c:pt>
                <c:pt idx="31">
                  <c:v>80.599999999999994</c:v>
                </c:pt>
                <c:pt idx="32">
                  <c:v>81</c:v>
                </c:pt>
                <c:pt idx="33">
                  <c:v>81</c:v>
                </c:pt>
                <c:pt idx="34">
                  <c:v>80.5</c:v>
                </c:pt>
                <c:pt idx="35">
                  <c:v>81.3</c:v>
                </c:pt>
              </c:numCache>
            </c:numRef>
          </c:val>
          <c:smooth val="0"/>
          <c:extLst>
            <c:ext xmlns:c16="http://schemas.microsoft.com/office/drawing/2014/chart" uri="{C3380CC4-5D6E-409C-BE32-E72D297353CC}">
              <c16:uniqueId val="{00000003-DF40-430F-ABA8-B934FF2C2CA2}"/>
            </c:ext>
          </c:extLst>
        </c:ser>
        <c:ser>
          <c:idx val="4"/>
          <c:order val="3"/>
          <c:tx>
            <c:strRef>
              <c:f>'Data 4.3b'!$A$13</c:f>
              <c:strCache>
                <c:ptCount val="1"/>
                <c:pt idx="0">
                  <c:v>Cyprus</c:v>
                </c:pt>
              </c:strCache>
            </c:strRef>
          </c:tx>
          <c:spPr>
            <a:ln w="19050" cap="rnd">
              <a:solidFill>
                <a:schemeClr val="bg1">
                  <a:lumMod val="65000"/>
                </a:schemeClr>
              </a:solidFill>
              <a:round/>
            </a:ln>
            <a:effectLst/>
          </c:spPr>
          <c:marker>
            <c:symbol val="none"/>
          </c:marker>
          <c:cat>
            <c:numRef>
              <c:f>'Data 4.3b'!$B$7:$AK$7</c:f>
              <c:numCache>
                <c:formatCode>General</c:formatCode>
                <c:ptCount val="36"/>
              </c:numCache>
            </c:numRef>
          </c:cat>
          <c:val>
            <c:numRef>
              <c:f>'Data 4.3b'!$B$13:$AK$13</c:f>
              <c:numCache>
                <c:formatCode>0.0</c:formatCode>
                <c:ptCount val="36"/>
                <c:pt idx="12">
                  <c:v>79.8</c:v>
                </c:pt>
                <c:pt idx="13">
                  <c:v>79.2</c:v>
                </c:pt>
                <c:pt idx="14">
                  <c:v>79.599999999999994</c:v>
                </c:pt>
                <c:pt idx="15">
                  <c:v>80</c:v>
                </c:pt>
                <c:pt idx="16">
                  <c:v>80</c:v>
                </c:pt>
                <c:pt idx="17">
                  <c:v>79.8</c:v>
                </c:pt>
                <c:pt idx="18">
                  <c:v>79.900000000000006</c:v>
                </c:pt>
                <c:pt idx="19">
                  <c:v>80.099999999999994</c:v>
                </c:pt>
                <c:pt idx="20">
                  <c:v>81.400000000000006</c:v>
                </c:pt>
                <c:pt idx="21">
                  <c:v>81</c:v>
                </c:pt>
                <c:pt idx="22">
                  <c:v>81.2</c:v>
                </c:pt>
                <c:pt idx="23">
                  <c:v>81.8</c:v>
                </c:pt>
                <c:pt idx="24">
                  <c:v>80.8</c:v>
                </c:pt>
                <c:pt idx="25">
                  <c:v>82</c:v>
                </c:pt>
                <c:pt idx="26">
                  <c:v>82.1</c:v>
                </c:pt>
                <c:pt idx="27">
                  <c:v>82.9</c:v>
                </c:pt>
                <c:pt idx="28">
                  <c:v>83.5</c:v>
                </c:pt>
                <c:pt idx="29">
                  <c:v>83.9</c:v>
                </c:pt>
                <c:pt idx="30">
                  <c:v>83.1</c:v>
                </c:pt>
                <c:pt idx="31">
                  <c:v>83.4</c:v>
                </c:pt>
                <c:pt idx="32">
                  <c:v>85</c:v>
                </c:pt>
                <c:pt idx="33">
                  <c:v>84.3</c:v>
                </c:pt>
                <c:pt idx="34">
                  <c:v>83.7</c:v>
                </c:pt>
                <c:pt idx="35">
                  <c:v>84.9</c:v>
                </c:pt>
              </c:numCache>
            </c:numRef>
          </c:val>
          <c:smooth val="0"/>
          <c:extLst>
            <c:ext xmlns:c16="http://schemas.microsoft.com/office/drawing/2014/chart" uri="{C3380CC4-5D6E-409C-BE32-E72D297353CC}">
              <c16:uniqueId val="{00000004-DF40-430F-ABA8-B934FF2C2CA2}"/>
            </c:ext>
          </c:extLst>
        </c:ser>
        <c:ser>
          <c:idx val="5"/>
          <c:order val="4"/>
          <c:tx>
            <c:strRef>
              <c:f>'Data 4.3b'!$A$14</c:f>
              <c:strCache>
                <c:ptCount val="1"/>
                <c:pt idx="0">
                  <c:v>Czechia</c:v>
                </c:pt>
              </c:strCache>
            </c:strRef>
          </c:tx>
          <c:spPr>
            <a:ln w="19050" cap="rnd">
              <a:solidFill>
                <a:schemeClr val="bg1">
                  <a:lumMod val="65000"/>
                </a:schemeClr>
              </a:solidFill>
              <a:round/>
            </a:ln>
            <a:effectLst/>
          </c:spPr>
          <c:marker>
            <c:symbol val="none"/>
          </c:marker>
          <c:cat>
            <c:numRef>
              <c:f>'Data 4.3b'!$B$7:$AK$7</c:f>
              <c:numCache>
                <c:formatCode>General</c:formatCode>
                <c:ptCount val="36"/>
              </c:numCache>
            </c:numRef>
          </c:cat>
          <c:val>
            <c:numRef>
              <c:f>'Data 4.3b'!$B$14:$AK$14</c:f>
              <c:numCache>
                <c:formatCode>0.0</c:formatCode>
                <c:ptCount val="36"/>
                <c:pt idx="0">
                  <c:v>74.400000000000006</c:v>
                </c:pt>
                <c:pt idx="1">
                  <c:v>74.5</c:v>
                </c:pt>
                <c:pt idx="2">
                  <c:v>74.400000000000006</c:v>
                </c:pt>
                <c:pt idx="3">
                  <c:v>74.599999999999994</c:v>
                </c:pt>
                <c:pt idx="4">
                  <c:v>74.8</c:v>
                </c:pt>
                <c:pt idx="5">
                  <c:v>74.7</c:v>
                </c:pt>
                <c:pt idx="6">
                  <c:v>75.3</c:v>
                </c:pt>
                <c:pt idx="7">
                  <c:v>75.400000000000006</c:v>
                </c:pt>
                <c:pt idx="8">
                  <c:v>75.5</c:v>
                </c:pt>
                <c:pt idx="9">
                  <c:v>75.5</c:v>
                </c:pt>
                <c:pt idx="10">
                  <c:v>75.8</c:v>
                </c:pt>
                <c:pt idx="11">
                  <c:v>76.3</c:v>
                </c:pt>
                <c:pt idx="12">
                  <c:v>76.5</c:v>
                </c:pt>
                <c:pt idx="13">
                  <c:v>76.8</c:v>
                </c:pt>
                <c:pt idx="14">
                  <c:v>76.8</c:v>
                </c:pt>
                <c:pt idx="15">
                  <c:v>77.5</c:v>
                </c:pt>
                <c:pt idx="16">
                  <c:v>77.599999999999994</c:v>
                </c:pt>
                <c:pt idx="17">
                  <c:v>78.2</c:v>
                </c:pt>
                <c:pt idx="18">
                  <c:v>78.3</c:v>
                </c:pt>
                <c:pt idx="19">
                  <c:v>78.5</c:v>
                </c:pt>
                <c:pt idx="20">
                  <c:v>78.5</c:v>
                </c:pt>
                <c:pt idx="21">
                  <c:v>78.7</c:v>
                </c:pt>
                <c:pt idx="22">
                  <c:v>78.599999999999994</c:v>
                </c:pt>
                <c:pt idx="23">
                  <c:v>79.099999999999994</c:v>
                </c:pt>
                <c:pt idx="24">
                  <c:v>79.2</c:v>
                </c:pt>
                <c:pt idx="25">
                  <c:v>79.900000000000006</c:v>
                </c:pt>
                <c:pt idx="26">
                  <c:v>80.2</c:v>
                </c:pt>
                <c:pt idx="27">
                  <c:v>80.5</c:v>
                </c:pt>
                <c:pt idx="28">
                  <c:v>80.5</c:v>
                </c:pt>
                <c:pt idx="29">
                  <c:v>80.900000000000006</c:v>
                </c:pt>
                <c:pt idx="30">
                  <c:v>81.099999999999994</c:v>
                </c:pt>
                <c:pt idx="31">
                  <c:v>81.2</c:v>
                </c:pt>
                <c:pt idx="32">
                  <c:v>81.3</c:v>
                </c:pt>
                <c:pt idx="33">
                  <c:v>82</c:v>
                </c:pt>
                <c:pt idx="34">
                  <c:v>81.599999999999994</c:v>
                </c:pt>
                <c:pt idx="35">
                  <c:v>82.1</c:v>
                </c:pt>
              </c:numCache>
            </c:numRef>
          </c:val>
          <c:smooth val="0"/>
          <c:extLst>
            <c:ext xmlns:c16="http://schemas.microsoft.com/office/drawing/2014/chart" uri="{C3380CC4-5D6E-409C-BE32-E72D297353CC}">
              <c16:uniqueId val="{00000005-DF40-430F-ABA8-B934FF2C2CA2}"/>
            </c:ext>
          </c:extLst>
        </c:ser>
        <c:ser>
          <c:idx val="6"/>
          <c:order val="5"/>
          <c:tx>
            <c:strRef>
              <c:f>'Data 4.3b'!$A$15</c:f>
              <c:strCache>
                <c:ptCount val="1"/>
                <c:pt idx="0">
                  <c:v>Denmark</c:v>
                </c:pt>
              </c:strCache>
            </c:strRef>
          </c:tx>
          <c:spPr>
            <a:ln w="19050" cap="rnd">
              <a:solidFill>
                <a:schemeClr val="bg1">
                  <a:lumMod val="65000"/>
                </a:schemeClr>
              </a:solidFill>
              <a:round/>
            </a:ln>
            <a:effectLst/>
          </c:spPr>
          <c:marker>
            <c:symbol val="none"/>
          </c:marker>
          <c:cat>
            <c:numRef>
              <c:f>'Data 4.3b'!$B$7:$AK$7</c:f>
              <c:numCache>
                <c:formatCode>General</c:formatCode>
                <c:ptCount val="36"/>
              </c:numCache>
            </c:numRef>
          </c:cat>
          <c:val>
            <c:numRef>
              <c:f>'Data 4.3b'!$B$15:$AK$15</c:f>
              <c:numCache>
                <c:formatCode>0.0</c:formatCode>
                <c:ptCount val="36"/>
                <c:pt idx="0">
                  <c:v>77.5</c:v>
                </c:pt>
                <c:pt idx="1">
                  <c:v>77.8</c:v>
                </c:pt>
                <c:pt idx="2">
                  <c:v>77.7</c:v>
                </c:pt>
                <c:pt idx="3">
                  <c:v>77.8</c:v>
                </c:pt>
                <c:pt idx="4">
                  <c:v>77.599999999999994</c:v>
                </c:pt>
                <c:pt idx="5">
                  <c:v>77.7</c:v>
                </c:pt>
                <c:pt idx="6">
                  <c:v>77.900000000000006</c:v>
                </c:pt>
                <c:pt idx="7">
                  <c:v>77.8</c:v>
                </c:pt>
                <c:pt idx="8">
                  <c:v>77.900000000000006</c:v>
                </c:pt>
                <c:pt idx="9">
                  <c:v>77.8</c:v>
                </c:pt>
                <c:pt idx="10">
                  <c:v>78.099999999999994</c:v>
                </c:pt>
                <c:pt idx="11">
                  <c:v>78</c:v>
                </c:pt>
                <c:pt idx="12">
                  <c:v>77.8</c:v>
                </c:pt>
                <c:pt idx="13">
                  <c:v>78.2</c:v>
                </c:pt>
                <c:pt idx="14">
                  <c:v>77.900000000000006</c:v>
                </c:pt>
                <c:pt idx="15">
                  <c:v>78.3</c:v>
                </c:pt>
                <c:pt idx="16">
                  <c:v>78.599999999999994</c:v>
                </c:pt>
                <c:pt idx="17">
                  <c:v>79</c:v>
                </c:pt>
                <c:pt idx="18">
                  <c:v>79</c:v>
                </c:pt>
                <c:pt idx="19">
                  <c:v>79.2</c:v>
                </c:pt>
                <c:pt idx="20">
                  <c:v>79.3</c:v>
                </c:pt>
                <c:pt idx="21">
                  <c:v>79.400000000000006</c:v>
                </c:pt>
                <c:pt idx="22">
                  <c:v>79.8</c:v>
                </c:pt>
                <c:pt idx="23">
                  <c:v>80.2</c:v>
                </c:pt>
                <c:pt idx="24">
                  <c:v>80.5</c:v>
                </c:pt>
                <c:pt idx="25">
                  <c:v>80.7</c:v>
                </c:pt>
                <c:pt idx="26">
                  <c:v>80.599999999999994</c:v>
                </c:pt>
                <c:pt idx="27">
                  <c:v>81</c:v>
                </c:pt>
                <c:pt idx="28">
                  <c:v>81.099999999999994</c:v>
                </c:pt>
                <c:pt idx="29">
                  <c:v>81.400000000000006</c:v>
                </c:pt>
                <c:pt idx="30">
                  <c:v>81.900000000000006</c:v>
                </c:pt>
                <c:pt idx="31">
                  <c:v>82.1</c:v>
                </c:pt>
                <c:pt idx="32">
                  <c:v>82.4</c:v>
                </c:pt>
                <c:pt idx="33">
                  <c:v>82.8</c:v>
                </c:pt>
                <c:pt idx="34">
                  <c:v>82.7</c:v>
                </c:pt>
                <c:pt idx="35">
                  <c:v>82.8</c:v>
                </c:pt>
              </c:numCache>
            </c:numRef>
          </c:val>
          <c:smooth val="0"/>
          <c:extLst>
            <c:ext xmlns:c16="http://schemas.microsoft.com/office/drawing/2014/chart" uri="{C3380CC4-5D6E-409C-BE32-E72D297353CC}">
              <c16:uniqueId val="{00000006-DF40-430F-ABA8-B934FF2C2CA2}"/>
            </c:ext>
          </c:extLst>
        </c:ser>
        <c:ser>
          <c:idx val="7"/>
          <c:order val="6"/>
          <c:tx>
            <c:strRef>
              <c:f>'Data 4.3b'!$A$16</c:f>
              <c:strCache>
                <c:ptCount val="1"/>
                <c:pt idx="0">
                  <c:v>Estonia</c:v>
                </c:pt>
              </c:strCache>
            </c:strRef>
          </c:tx>
          <c:spPr>
            <a:ln w="19050" cap="rnd">
              <a:solidFill>
                <a:schemeClr val="bg1">
                  <a:lumMod val="65000"/>
                </a:schemeClr>
              </a:solidFill>
              <a:round/>
            </a:ln>
            <a:effectLst/>
          </c:spPr>
          <c:marker>
            <c:symbol val="none"/>
          </c:marker>
          <c:cat>
            <c:numRef>
              <c:f>'Data 4.3b'!$B$7:$AK$7</c:f>
              <c:numCache>
                <c:formatCode>General</c:formatCode>
                <c:ptCount val="36"/>
              </c:numCache>
            </c:numRef>
          </c:cat>
          <c:val>
            <c:numRef>
              <c:f>'Data 4.3b'!$B$16:$AK$16</c:f>
              <c:numCache>
                <c:formatCode>0.0</c:formatCode>
                <c:ptCount val="36"/>
                <c:pt idx="0">
                  <c:v>74.099999999999994</c:v>
                </c:pt>
                <c:pt idx="1">
                  <c:v>74.7</c:v>
                </c:pt>
                <c:pt idx="2">
                  <c:v>74.8</c:v>
                </c:pt>
                <c:pt idx="3">
                  <c:v>74.3</c:v>
                </c:pt>
                <c:pt idx="4">
                  <c:v>74.5</c:v>
                </c:pt>
                <c:pt idx="5">
                  <c:v>75.099999999999994</c:v>
                </c:pt>
                <c:pt idx="6">
                  <c:v>75.099999999999994</c:v>
                </c:pt>
                <c:pt idx="7">
                  <c:v>75</c:v>
                </c:pt>
                <c:pt idx="8">
                  <c:v>74.900000000000006</c:v>
                </c:pt>
                <c:pt idx="9">
                  <c:v>74.900000000000006</c:v>
                </c:pt>
                <c:pt idx="10">
                  <c:v>75</c:v>
                </c:pt>
                <c:pt idx="11">
                  <c:v>74.8</c:v>
                </c:pt>
                <c:pt idx="12">
                  <c:v>74</c:v>
                </c:pt>
                <c:pt idx="13">
                  <c:v>72.900000000000006</c:v>
                </c:pt>
                <c:pt idx="14">
                  <c:v>74.3</c:v>
                </c:pt>
                <c:pt idx="15">
                  <c:v>75.599999999999994</c:v>
                </c:pt>
                <c:pt idx="16">
                  <c:v>75.900000000000006</c:v>
                </c:pt>
                <c:pt idx="17">
                  <c:v>75.400000000000006</c:v>
                </c:pt>
                <c:pt idx="18">
                  <c:v>76.099999999999994</c:v>
                </c:pt>
                <c:pt idx="19">
                  <c:v>76.400000000000006</c:v>
                </c:pt>
                <c:pt idx="20">
                  <c:v>76.5</c:v>
                </c:pt>
                <c:pt idx="21">
                  <c:v>77.2</c:v>
                </c:pt>
                <c:pt idx="22">
                  <c:v>77.2</c:v>
                </c:pt>
                <c:pt idx="23">
                  <c:v>78</c:v>
                </c:pt>
                <c:pt idx="24">
                  <c:v>78.2</c:v>
                </c:pt>
                <c:pt idx="25">
                  <c:v>78.599999999999994</c:v>
                </c:pt>
                <c:pt idx="26">
                  <c:v>78.900000000000006</c:v>
                </c:pt>
                <c:pt idx="27">
                  <c:v>79.5</c:v>
                </c:pt>
                <c:pt idx="28">
                  <c:v>80.3</c:v>
                </c:pt>
                <c:pt idx="29">
                  <c:v>80.8</c:v>
                </c:pt>
                <c:pt idx="30">
                  <c:v>81.3</c:v>
                </c:pt>
                <c:pt idx="31">
                  <c:v>81.5</c:v>
                </c:pt>
                <c:pt idx="32">
                  <c:v>81.7</c:v>
                </c:pt>
                <c:pt idx="33">
                  <c:v>81.900000000000006</c:v>
                </c:pt>
                <c:pt idx="34">
                  <c:v>82.2</c:v>
                </c:pt>
                <c:pt idx="35">
                  <c:v>82.2</c:v>
                </c:pt>
              </c:numCache>
            </c:numRef>
          </c:val>
          <c:smooth val="0"/>
          <c:extLst>
            <c:ext xmlns:c16="http://schemas.microsoft.com/office/drawing/2014/chart" uri="{C3380CC4-5D6E-409C-BE32-E72D297353CC}">
              <c16:uniqueId val="{00000007-DF40-430F-ABA8-B934FF2C2CA2}"/>
            </c:ext>
          </c:extLst>
        </c:ser>
        <c:ser>
          <c:idx val="8"/>
          <c:order val="7"/>
          <c:tx>
            <c:strRef>
              <c:f>'Data 4.3b'!$A$17</c:f>
              <c:strCache>
                <c:ptCount val="1"/>
                <c:pt idx="0">
                  <c:v>Finland</c:v>
                </c:pt>
              </c:strCache>
            </c:strRef>
          </c:tx>
          <c:spPr>
            <a:ln w="19050" cap="rnd">
              <a:solidFill>
                <a:schemeClr val="bg1">
                  <a:lumMod val="65000"/>
                </a:schemeClr>
              </a:solidFill>
              <a:round/>
            </a:ln>
            <a:effectLst/>
          </c:spPr>
          <c:marker>
            <c:symbol val="none"/>
          </c:marker>
          <c:cat>
            <c:numRef>
              <c:f>'Data 4.3b'!$B$7:$AK$7</c:f>
              <c:numCache>
                <c:formatCode>General</c:formatCode>
                <c:ptCount val="36"/>
              </c:numCache>
            </c:numRef>
          </c:cat>
          <c:val>
            <c:numRef>
              <c:f>'Data 4.3b'!$B$17:$AK$17</c:f>
              <c:numCache>
                <c:formatCode>0.0</c:formatCode>
                <c:ptCount val="36"/>
                <c:pt idx="0">
                  <c:v>78.2</c:v>
                </c:pt>
                <c:pt idx="1">
                  <c:v>78.8</c:v>
                </c:pt>
                <c:pt idx="2">
                  <c:v>78.5</c:v>
                </c:pt>
                <c:pt idx="3">
                  <c:v>79</c:v>
                </c:pt>
                <c:pt idx="4">
                  <c:v>78.7</c:v>
                </c:pt>
                <c:pt idx="5">
                  <c:v>78.900000000000006</c:v>
                </c:pt>
                <c:pt idx="6">
                  <c:v>78.8</c:v>
                </c:pt>
                <c:pt idx="7">
                  <c:v>78.8</c:v>
                </c:pt>
                <c:pt idx="8">
                  <c:v>79</c:v>
                </c:pt>
                <c:pt idx="9">
                  <c:v>79</c:v>
                </c:pt>
                <c:pt idx="10">
                  <c:v>79.5</c:v>
                </c:pt>
                <c:pt idx="11">
                  <c:v>79.599999999999994</c:v>
                </c:pt>
                <c:pt idx="12">
                  <c:v>79.5</c:v>
                </c:pt>
                <c:pt idx="13">
                  <c:v>80.3</c:v>
                </c:pt>
                <c:pt idx="14">
                  <c:v>80.400000000000006</c:v>
                </c:pt>
                <c:pt idx="15">
                  <c:v>80.7</c:v>
                </c:pt>
                <c:pt idx="16">
                  <c:v>80.7</c:v>
                </c:pt>
                <c:pt idx="17">
                  <c:v>81</c:v>
                </c:pt>
                <c:pt idx="18">
                  <c:v>81.2</c:v>
                </c:pt>
                <c:pt idx="19">
                  <c:v>81.2</c:v>
                </c:pt>
                <c:pt idx="20">
                  <c:v>81.7</c:v>
                </c:pt>
                <c:pt idx="21">
                  <c:v>81.599999999999994</c:v>
                </c:pt>
                <c:pt idx="22">
                  <c:v>81.900000000000006</c:v>
                </c:pt>
                <c:pt idx="23">
                  <c:v>82.5</c:v>
                </c:pt>
                <c:pt idx="24">
                  <c:v>82.5</c:v>
                </c:pt>
                <c:pt idx="25">
                  <c:v>83.1</c:v>
                </c:pt>
                <c:pt idx="26">
                  <c:v>83.1</c:v>
                </c:pt>
                <c:pt idx="27">
                  <c:v>83.3</c:v>
                </c:pt>
                <c:pt idx="28">
                  <c:v>83.5</c:v>
                </c:pt>
                <c:pt idx="29">
                  <c:v>83.5</c:v>
                </c:pt>
                <c:pt idx="30">
                  <c:v>83.8</c:v>
                </c:pt>
                <c:pt idx="31">
                  <c:v>83.7</c:v>
                </c:pt>
                <c:pt idx="32">
                  <c:v>84.1</c:v>
                </c:pt>
                <c:pt idx="33">
                  <c:v>84.1</c:v>
                </c:pt>
                <c:pt idx="34">
                  <c:v>84.4</c:v>
                </c:pt>
                <c:pt idx="35">
                  <c:v>84.4</c:v>
                </c:pt>
              </c:numCache>
            </c:numRef>
          </c:val>
          <c:smooth val="0"/>
          <c:extLst>
            <c:ext xmlns:c16="http://schemas.microsoft.com/office/drawing/2014/chart" uri="{C3380CC4-5D6E-409C-BE32-E72D297353CC}">
              <c16:uniqueId val="{00000008-DF40-430F-ABA8-B934FF2C2CA2}"/>
            </c:ext>
          </c:extLst>
        </c:ser>
        <c:ser>
          <c:idx val="9"/>
          <c:order val="8"/>
          <c:tx>
            <c:strRef>
              <c:f>'Data 4.3b'!$A$18</c:f>
              <c:strCache>
                <c:ptCount val="1"/>
                <c:pt idx="0">
                  <c:v>France</c:v>
                </c:pt>
              </c:strCache>
            </c:strRef>
          </c:tx>
          <c:spPr>
            <a:ln w="19050" cap="rnd">
              <a:solidFill>
                <a:schemeClr val="bg1">
                  <a:lumMod val="65000"/>
                </a:schemeClr>
              </a:solidFill>
              <a:round/>
            </a:ln>
            <a:effectLst/>
          </c:spPr>
          <c:marker>
            <c:symbol val="none"/>
          </c:marker>
          <c:cat>
            <c:numRef>
              <c:f>'Data 4.3b'!$B$7:$AK$7</c:f>
              <c:numCache>
                <c:formatCode>General</c:formatCode>
                <c:ptCount val="36"/>
              </c:numCache>
            </c:numRef>
          </c:cat>
          <c:val>
            <c:numRef>
              <c:f>'Data 4.3b'!$B$18:$AK$18</c:f>
              <c:numCache>
                <c:formatCode>0.0</c:formatCode>
                <c:ptCount val="36"/>
                <c:pt idx="17">
                  <c:v>82.6</c:v>
                </c:pt>
                <c:pt idx="18">
                  <c:v>82.7</c:v>
                </c:pt>
                <c:pt idx="19">
                  <c:v>83</c:v>
                </c:pt>
                <c:pt idx="20">
                  <c:v>83</c:v>
                </c:pt>
                <c:pt idx="21">
                  <c:v>83</c:v>
                </c:pt>
                <c:pt idx="22">
                  <c:v>82.7</c:v>
                </c:pt>
                <c:pt idx="23">
                  <c:v>83.8</c:v>
                </c:pt>
                <c:pt idx="24">
                  <c:v>83.8</c:v>
                </c:pt>
                <c:pt idx="25">
                  <c:v>84.5</c:v>
                </c:pt>
                <c:pt idx="26">
                  <c:v>84.8</c:v>
                </c:pt>
                <c:pt idx="27">
                  <c:v>84.8</c:v>
                </c:pt>
                <c:pt idx="28">
                  <c:v>85</c:v>
                </c:pt>
                <c:pt idx="29">
                  <c:v>85.3</c:v>
                </c:pt>
                <c:pt idx="30">
                  <c:v>85.7</c:v>
                </c:pt>
                <c:pt idx="31">
                  <c:v>85.4</c:v>
                </c:pt>
                <c:pt idx="32">
                  <c:v>85.6</c:v>
                </c:pt>
                <c:pt idx="33">
                  <c:v>86.1</c:v>
                </c:pt>
                <c:pt idx="34">
                  <c:v>85.6</c:v>
                </c:pt>
                <c:pt idx="35">
                  <c:v>85.7</c:v>
                </c:pt>
              </c:numCache>
            </c:numRef>
          </c:val>
          <c:smooth val="0"/>
          <c:extLst>
            <c:ext xmlns:c16="http://schemas.microsoft.com/office/drawing/2014/chart" uri="{C3380CC4-5D6E-409C-BE32-E72D297353CC}">
              <c16:uniqueId val="{00000009-DF40-430F-ABA8-B934FF2C2CA2}"/>
            </c:ext>
          </c:extLst>
        </c:ser>
        <c:ser>
          <c:idx val="10"/>
          <c:order val="9"/>
          <c:tx>
            <c:strRef>
              <c:f>'Data 4.3b'!$A$19</c:f>
              <c:strCache>
                <c:ptCount val="1"/>
                <c:pt idx="0">
                  <c:v>Germany (including former GDR)</c:v>
                </c:pt>
              </c:strCache>
            </c:strRef>
          </c:tx>
          <c:spPr>
            <a:ln w="19050" cap="rnd">
              <a:solidFill>
                <a:schemeClr val="bg1">
                  <a:lumMod val="65000"/>
                </a:schemeClr>
              </a:solidFill>
              <a:round/>
            </a:ln>
            <a:effectLst/>
          </c:spPr>
          <c:marker>
            <c:symbol val="none"/>
          </c:marker>
          <c:cat>
            <c:numRef>
              <c:f>'Data 4.3b'!$B$7:$AK$7</c:f>
              <c:numCache>
                <c:formatCode>General</c:formatCode>
                <c:ptCount val="36"/>
              </c:numCache>
            </c:numRef>
          </c:cat>
          <c:val>
            <c:numRef>
              <c:f>'Data 4.3b'!$B$19:$AK$19</c:f>
              <c:numCache>
                <c:formatCode>0.0</c:formatCode>
                <c:ptCount val="36"/>
                <c:pt idx="0">
                  <c:v>76.400000000000006</c:v>
                </c:pt>
                <c:pt idx="1">
                  <c:v>76.7</c:v>
                </c:pt>
                <c:pt idx="2">
                  <c:v>77</c:v>
                </c:pt>
                <c:pt idx="3">
                  <c:v>77.5</c:v>
                </c:pt>
                <c:pt idx="4">
                  <c:v>77.599999999999994</c:v>
                </c:pt>
                <c:pt idx="5">
                  <c:v>77.7</c:v>
                </c:pt>
                <c:pt idx="6">
                  <c:v>78.2</c:v>
                </c:pt>
                <c:pt idx="7">
                  <c:v>78.400000000000006</c:v>
                </c:pt>
                <c:pt idx="8">
                  <c:v>78.599999999999994</c:v>
                </c:pt>
                <c:pt idx="9">
                  <c:v>78.5</c:v>
                </c:pt>
                <c:pt idx="10">
                  <c:v>78.8</c:v>
                </c:pt>
                <c:pt idx="11">
                  <c:v>79.3</c:v>
                </c:pt>
                <c:pt idx="12">
                  <c:v>79.400000000000006</c:v>
                </c:pt>
                <c:pt idx="13">
                  <c:v>79.7</c:v>
                </c:pt>
                <c:pt idx="14">
                  <c:v>79.900000000000006</c:v>
                </c:pt>
                <c:pt idx="15">
                  <c:v>80.099999999999994</c:v>
                </c:pt>
                <c:pt idx="16">
                  <c:v>80.5</c:v>
                </c:pt>
                <c:pt idx="17">
                  <c:v>80.8</c:v>
                </c:pt>
                <c:pt idx="18">
                  <c:v>81</c:v>
                </c:pt>
                <c:pt idx="19">
                  <c:v>81.2</c:v>
                </c:pt>
                <c:pt idx="20">
                  <c:v>81.400000000000006</c:v>
                </c:pt>
                <c:pt idx="21">
                  <c:v>81.3</c:v>
                </c:pt>
                <c:pt idx="22">
                  <c:v>81.3</c:v>
                </c:pt>
                <c:pt idx="23">
                  <c:v>81.900000000000006</c:v>
                </c:pt>
                <c:pt idx="24">
                  <c:v>82</c:v>
                </c:pt>
                <c:pt idx="25">
                  <c:v>82.4</c:v>
                </c:pt>
                <c:pt idx="26">
                  <c:v>82.7</c:v>
                </c:pt>
                <c:pt idx="27">
                  <c:v>82.7</c:v>
                </c:pt>
                <c:pt idx="28">
                  <c:v>82.8</c:v>
                </c:pt>
                <c:pt idx="29">
                  <c:v>83</c:v>
                </c:pt>
                <c:pt idx="30">
                  <c:v>83.1</c:v>
                </c:pt>
                <c:pt idx="31">
                  <c:v>83.1</c:v>
                </c:pt>
                <c:pt idx="32">
                  <c:v>83</c:v>
                </c:pt>
                <c:pt idx="33">
                  <c:v>83.6</c:v>
                </c:pt>
                <c:pt idx="34">
                  <c:v>83.1</c:v>
                </c:pt>
                <c:pt idx="35">
                  <c:v>83.5</c:v>
                </c:pt>
              </c:numCache>
            </c:numRef>
          </c:val>
          <c:smooth val="0"/>
          <c:extLst>
            <c:ext xmlns:c16="http://schemas.microsoft.com/office/drawing/2014/chart" uri="{C3380CC4-5D6E-409C-BE32-E72D297353CC}">
              <c16:uniqueId val="{0000000A-DF40-430F-ABA8-B934FF2C2CA2}"/>
            </c:ext>
          </c:extLst>
        </c:ser>
        <c:ser>
          <c:idx val="11"/>
          <c:order val="10"/>
          <c:tx>
            <c:strRef>
              <c:f>'Data 4.3b'!$A$20</c:f>
              <c:strCache>
                <c:ptCount val="1"/>
                <c:pt idx="0">
                  <c:v>Greece</c:v>
                </c:pt>
              </c:strCache>
            </c:strRef>
          </c:tx>
          <c:spPr>
            <a:ln w="19050" cap="rnd">
              <a:solidFill>
                <a:schemeClr val="bg1">
                  <a:lumMod val="65000"/>
                </a:schemeClr>
              </a:solidFill>
              <a:round/>
            </a:ln>
            <a:effectLst/>
          </c:spPr>
          <c:marker>
            <c:symbol val="none"/>
          </c:marker>
          <c:cat>
            <c:numRef>
              <c:f>'Data 4.3b'!$B$7:$AK$7</c:f>
              <c:numCache>
                <c:formatCode>General</c:formatCode>
                <c:ptCount val="36"/>
              </c:numCache>
            </c:numRef>
          </c:cat>
          <c:val>
            <c:numRef>
              <c:f>'Data 4.3b'!$B$20:$AK$20</c:f>
              <c:numCache>
                <c:formatCode>0.0</c:formatCode>
                <c:ptCount val="36"/>
                <c:pt idx="0">
                  <c:v>77.900000000000006</c:v>
                </c:pt>
                <c:pt idx="1">
                  <c:v>78.2</c:v>
                </c:pt>
                <c:pt idx="2">
                  <c:v>78</c:v>
                </c:pt>
                <c:pt idx="3">
                  <c:v>78.599999999999994</c:v>
                </c:pt>
                <c:pt idx="4">
                  <c:v>78.400000000000006</c:v>
                </c:pt>
                <c:pt idx="5">
                  <c:v>78.8</c:v>
                </c:pt>
                <c:pt idx="6">
                  <c:v>78.599999999999994</c:v>
                </c:pt>
                <c:pt idx="7">
                  <c:v>79.3</c:v>
                </c:pt>
                <c:pt idx="8">
                  <c:v>79.5</c:v>
                </c:pt>
                <c:pt idx="9">
                  <c:v>79.5</c:v>
                </c:pt>
                <c:pt idx="10">
                  <c:v>79.8</c:v>
                </c:pt>
                <c:pt idx="11">
                  <c:v>79.7</c:v>
                </c:pt>
                <c:pt idx="12">
                  <c:v>80.099999999999994</c:v>
                </c:pt>
                <c:pt idx="13">
                  <c:v>80.3</c:v>
                </c:pt>
                <c:pt idx="14">
                  <c:v>80.400000000000006</c:v>
                </c:pt>
                <c:pt idx="15">
                  <c:v>80.599999999999994</c:v>
                </c:pt>
                <c:pt idx="16">
                  <c:v>81</c:v>
                </c:pt>
                <c:pt idx="17">
                  <c:v>80.900000000000006</c:v>
                </c:pt>
                <c:pt idx="18">
                  <c:v>81.099999999999994</c:v>
                </c:pt>
                <c:pt idx="19">
                  <c:v>81.3</c:v>
                </c:pt>
                <c:pt idx="20">
                  <c:v>81.900000000000006</c:v>
                </c:pt>
                <c:pt idx="21">
                  <c:v>82</c:v>
                </c:pt>
                <c:pt idx="22">
                  <c:v>82</c:v>
                </c:pt>
                <c:pt idx="23">
                  <c:v>82.2</c:v>
                </c:pt>
                <c:pt idx="24">
                  <c:v>82.5</c:v>
                </c:pt>
                <c:pt idx="25">
                  <c:v>82.7</c:v>
                </c:pt>
                <c:pt idx="26">
                  <c:v>82.5</c:v>
                </c:pt>
                <c:pt idx="27">
                  <c:v>83</c:v>
                </c:pt>
                <c:pt idx="28">
                  <c:v>83.3</c:v>
                </c:pt>
                <c:pt idx="29">
                  <c:v>83.3</c:v>
                </c:pt>
                <c:pt idx="30">
                  <c:v>83.6</c:v>
                </c:pt>
                <c:pt idx="31">
                  <c:v>83.4</c:v>
                </c:pt>
                <c:pt idx="32">
                  <c:v>84</c:v>
                </c:pt>
                <c:pt idx="33">
                  <c:v>84.1</c:v>
                </c:pt>
                <c:pt idx="34">
                  <c:v>83.7</c:v>
                </c:pt>
                <c:pt idx="35">
                  <c:v>84</c:v>
                </c:pt>
              </c:numCache>
            </c:numRef>
          </c:val>
          <c:smooth val="0"/>
          <c:extLst>
            <c:ext xmlns:c16="http://schemas.microsoft.com/office/drawing/2014/chart" uri="{C3380CC4-5D6E-409C-BE32-E72D297353CC}">
              <c16:uniqueId val="{0000000B-DF40-430F-ABA8-B934FF2C2CA2}"/>
            </c:ext>
          </c:extLst>
        </c:ser>
        <c:ser>
          <c:idx val="12"/>
          <c:order val="11"/>
          <c:tx>
            <c:strRef>
              <c:f>'Data 4.3b'!$A$21</c:f>
              <c:strCache>
                <c:ptCount val="1"/>
                <c:pt idx="0">
                  <c:v>Hungary</c:v>
                </c:pt>
              </c:strCache>
            </c:strRef>
          </c:tx>
          <c:spPr>
            <a:ln w="19050" cap="rnd">
              <a:solidFill>
                <a:schemeClr val="bg1">
                  <a:lumMod val="65000"/>
                </a:schemeClr>
              </a:solidFill>
              <a:round/>
            </a:ln>
            <a:effectLst/>
          </c:spPr>
          <c:marker>
            <c:symbol val="none"/>
          </c:marker>
          <c:cat>
            <c:numRef>
              <c:f>'Data 4.3b'!$B$7:$AK$7</c:f>
              <c:numCache>
                <c:formatCode>General</c:formatCode>
                <c:ptCount val="36"/>
              </c:numCache>
            </c:numRef>
          </c:cat>
          <c:val>
            <c:numRef>
              <c:f>'Data 4.3b'!$B$21:$AK$21</c:f>
              <c:numCache>
                <c:formatCode>0.0</c:formatCode>
                <c:ptCount val="36"/>
                <c:pt idx="0">
                  <c:v>73</c:v>
                </c:pt>
                <c:pt idx="1">
                  <c:v>73.3</c:v>
                </c:pt>
                <c:pt idx="2">
                  <c:v>73.099999999999994</c:v>
                </c:pt>
                <c:pt idx="3">
                  <c:v>73.3</c:v>
                </c:pt>
                <c:pt idx="4">
                  <c:v>73.2</c:v>
                </c:pt>
                <c:pt idx="5">
                  <c:v>73.3</c:v>
                </c:pt>
                <c:pt idx="6">
                  <c:v>73.900000000000006</c:v>
                </c:pt>
                <c:pt idx="7">
                  <c:v>74.2</c:v>
                </c:pt>
                <c:pt idx="8">
                  <c:v>73.8</c:v>
                </c:pt>
                <c:pt idx="9">
                  <c:v>73.8</c:v>
                </c:pt>
                <c:pt idx="10">
                  <c:v>74</c:v>
                </c:pt>
                <c:pt idx="11">
                  <c:v>74</c:v>
                </c:pt>
                <c:pt idx="12">
                  <c:v>74</c:v>
                </c:pt>
                <c:pt idx="13">
                  <c:v>74.5</c:v>
                </c:pt>
                <c:pt idx="14">
                  <c:v>74.8</c:v>
                </c:pt>
                <c:pt idx="15">
                  <c:v>75</c:v>
                </c:pt>
                <c:pt idx="16">
                  <c:v>75.5</c:v>
                </c:pt>
                <c:pt idx="17">
                  <c:v>75.599999999999994</c:v>
                </c:pt>
                <c:pt idx="18">
                  <c:v>75.599999999999994</c:v>
                </c:pt>
                <c:pt idx="19">
                  <c:v>76.2</c:v>
                </c:pt>
                <c:pt idx="20">
                  <c:v>76.7</c:v>
                </c:pt>
                <c:pt idx="21">
                  <c:v>76.7</c:v>
                </c:pt>
                <c:pt idx="22">
                  <c:v>76.7</c:v>
                </c:pt>
                <c:pt idx="23">
                  <c:v>77.2</c:v>
                </c:pt>
                <c:pt idx="24">
                  <c:v>77.2</c:v>
                </c:pt>
                <c:pt idx="25">
                  <c:v>77.8</c:v>
                </c:pt>
                <c:pt idx="26">
                  <c:v>77.8</c:v>
                </c:pt>
                <c:pt idx="27">
                  <c:v>78.3</c:v>
                </c:pt>
                <c:pt idx="28">
                  <c:v>78.400000000000006</c:v>
                </c:pt>
                <c:pt idx="29">
                  <c:v>78.599999999999994</c:v>
                </c:pt>
                <c:pt idx="30">
                  <c:v>78.7</c:v>
                </c:pt>
                <c:pt idx="31">
                  <c:v>78.7</c:v>
                </c:pt>
                <c:pt idx="32">
                  <c:v>79.099999999999994</c:v>
                </c:pt>
                <c:pt idx="33">
                  <c:v>79.400000000000006</c:v>
                </c:pt>
                <c:pt idx="34">
                  <c:v>79</c:v>
                </c:pt>
                <c:pt idx="35">
                  <c:v>79.7</c:v>
                </c:pt>
              </c:numCache>
            </c:numRef>
          </c:val>
          <c:smooth val="0"/>
          <c:extLst>
            <c:ext xmlns:c16="http://schemas.microsoft.com/office/drawing/2014/chart" uri="{C3380CC4-5D6E-409C-BE32-E72D297353CC}">
              <c16:uniqueId val="{0000000C-DF40-430F-ABA8-B934FF2C2CA2}"/>
            </c:ext>
          </c:extLst>
        </c:ser>
        <c:ser>
          <c:idx val="13"/>
          <c:order val="12"/>
          <c:tx>
            <c:strRef>
              <c:f>'Data 4.3b'!$A$22</c:f>
              <c:strCache>
                <c:ptCount val="1"/>
                <c:pt idx="0">
                  <c:v>Ireland</c:v>
                </c:pt>
              </c:strCache>
            </c:strRef>
          </c:tx>
          <c:spPr>
            <a:ln w="19050" cap="rnd">
              <a:solidFill>
                <a:schemeClr val="bg1">
                  <a:lumMod val="65000"/>
                </a:schemeClr>
              </a:solidFill>
              <a:round/>
            </a:ln>
            <a:effectLst/>
          </c:spPr>
          <c:marker>
            <c:symbol val="none"/>
          </c:marker>
          <c:cat>
            <c:numRef>
              <c:f>'Data 4.3b'!$B$7:$AK$7</c:f>
              <c:numCache>
                <c:formatCode>General</c:formatCode>
                <c:ptCount val="36"/>
              </c:numCache>
            </c:numRef>
          </c:cat>
          <c:val>
            <c:numRef>
              <c:f>'Data 4.3b'!$B$22:$AK$22</c:f>
              <c:numCache>
                <c:formatCode>0.0</c:formatCode>
                <c:ptCount val="36"/>
                <c:pt idx="5">
                  <c:v>76.400000000000006</c:v>
                </c:pt>
                <c:pt idx="6">
                  <c:v>77.3</c:v>
                </c:pt>
                <c:pt idx="7">
                  <c:v>77.3</c:v>
                </c:pt>
                <c:pt idx="8">
                  <c:v>77.2</c:v>
                </c:pt>
                <c:pt idx="9">
                  <c:v>77.7</c:v>
                </c:pt>
                <c:pt idx="10">
                  <c:v>77.900000000000006</c:v>
                </c:pt>
                <c:pt idx="11">
                  <c:v>78.3</c:v>
                </c:pt>
                <c:pt idx="12">
                  <c:v>78.099999999999994</c:v>
                </c:pt>
                <c:pt idx="13">
                  <c:v>78.599999999999994</c:v>
                </c:pt>
                <c:pt idx="14">
                  <c:v>78.3</c:v>
                </c:pt>
                <c:pt idx="15">
                  <c:v>78.7</c:v>
                </c:pt>
                <c:pt idx="16">
                  <c:v>78.7</c:v>
                </c:pt>
                <c:pt idx="17">
                  <c:v>79.099999999999994</c:v>
                </c:pt>
                <c:pt idx="18">
                  <c:v>78.900000000000006</c:v>
                </c:pt>
                <c:pt idx="19">
                  <c:v>79.2</c:v>
                </c:pt>
                <c:pt idx="20">
                  <c:v>79.900000000000006</c:v>
                </c:pt>
                <c:pt idx="21">
                  <c:v>80.400000000000006</c:v>
                </c:pt>
                <c:pt idx="22">
                  <c:v>80.7</c:v>
                </c:pt>
                <c:pt idx="23">
                  <c:v>81.099999999999994</c:v>
                </c:pt>
                <c:pt idx="24">
                  <c:v>81.3</c:v>
                </c:pt>
                <c:pt idx="25">
                  <c:v>81.7</c:v>
                </c:pt>
                <c:pt idx="26">
                  <c:v>82.1</c:v>
                </c:pt>
                <c:pt idx="27">
                  <c:v>82.4</c:v>
                </c:pt>
                <c:pt idx="28">
                  <c:v>82.7</c:v>
                </c:pt>
                <c:pt idx="29">
                  <c:v>83.1</c:v>
                </c:pt>
                <c:pt idx="30">
                  <c:v>83</c:v>
                </c:pt>
                <c:pt idx="31">
                  <c:v>83.1</c:v>
                </c:pt>
                <c:pt idx="32">
                  <c:v>83.1</c:v>
                </c:pt>
                <c:pt idx="33">
                  <c:v>83.5</c:v>
                </c:pt>
                <c:pt idx="34">
                  <c:v>83.4</c:v>
                </c:pt>
                <c:pt idx="35">
                  <c:v>83.6</c:v>
                </c:pt>
              </c:numCache>
            </c:numRef>
          </c:val>
          <c:smooth val="0"/>
          <c:extLst>
            <c:ext xmlns:c16="http://schemas.microsoft.com/office/drawing/2014/chart" uri="{C3380CC4-5D6E-409C-BE32-E72D297353CC}">
              <c16:uniqueId val="{0000000D-DF40-430F-ABA8-B934FF2C2CA2}"/>
            </c:ext>
          </c:extLst>
        </c:ser>
        <c:ser>
          <c:idx val="15"/>
          <c:order val="13"/>
          <c:tx>
            <c:strRef>
              <c:f>'Data 4.3b'!$A$23</c:f>
              <c:strCache>
                <c:ptCount val="1"/>
                <c:pt idx="0">
                  <c:v>Italy</c:v>
                </c:pt>
              </c:strCache>
            </c:strRef>
          </c:tx>
          <c:spPr>
            <a:ln w="19050" cap="rnd">
              <a:solidFill>
                <a:schemeClr val="bg1">
                  <a:lumMod val="65000"/>
                </a:schemeClr>
              </a:solidFill>
              <a:round/>
            </a:ln>
            <a:effectLst/>
          </c:spPr>
          <c:marker>
            <c:symbol val="none"/>
          </c:marker>
          <c:dPt>
            <c:idx val="35"/>
            <c:marker>
              <c:symbol val="none"/>
            </c:marker>
            <c:bubble3D val="0"/>
            <c:extLst>
              <c:ext xmlns:c16="http://schemas.microsoft.com/office/drawing/2014/chart" uri="{C3380CC4-5D6E-409C-BE32-E72D297353CC}">
                <c16:uniqueId val="{00000001-EB03-468D-98E0-DA670A44834A}"/>
              </c:ext>
            </c:extLst>
          </c:dPt>
          <c:cat>
            <c:numRef>
              <c:f>'Data 4.3b'!$B$7:$AK$7</c:f>
              <c:numCache>
                <c:formatCode>General</c:formatCode>
                <c:ptCount val="36"/>
              </c:numCache>
            </c:numRef>
          </c:cat>
          <c:val>
            <c:numRef>
              <c:f>'Data 4.3b'!$B$23:$AK$23</c:f>
              <c:numCache>
                <c:formatCode>0.0</c:formatCode>
                <c:ptCount val="36"/>
                <c:pt idx="4">
                  <c:v>78.8</c:v>
                </c:pt>
                <c:pt idx="5">
                  <c:v>79.099999999999994</c:v>
                </c:pt>
                <c:pt idx="6">
                  <c:v>79.599999999999994</c:v>
                </c:pt>
                <c:pt idx="7">
                  <c:v>79.7</c:v>
                </c:pt>
                <c:pt idx="8">
                  <c:v>80.2</c:v>
                </c:pt>
                <c:pt idx="9">
                  <c:v>80.3</c:v>
                </c:pt>
                <c:pt idx="10">
                  <c:v>80.400000000000006</c:v>
                </c:pt>
                <c:pt idx="11">
                  <c:v>80.8</c:v>
                </c:pt>
                <c:pt idx="12">
                  <c:v>81</c:v>
                </c:pt>
                <c:pt idx="13">
                  <c:v>81.2</c:v>
                </c:pt>
                <c:pt idx="14">
                  <c:v>81.5</c:v>
                </c:pt>
                <c:pt idx="15">
                  <c:v>81.8</c:v>
                </c:pt>
                <c:pt idx="16">
                  <c:v>82</c:v>
                </c:pt>
                <c:pt idx="17">
                  <c:v>82.1</c:v>
                </c:pt>
                <c:pt idx="18">
                  <c:v>82.6</c:v>
                </c:pt>
                <c:pt idx="19">
                  <c:v>82.8</c:v>
                </c:pt>
                <c:pt idx="20">
                  <c:v>83.2</c:v>
                </c:pt>
                <c:pt idx="21">
                  <c:v>83.2</c:v>
                </c:pt>
                <c:pt idx="22">
                  <c:v>82.8</c:v>
                </c:pt>
                <c:pt idx="23">
                  <c:v>83.7</c:v>
                </c:pt>
                <c:pt idx="24">
                  <c:v>83.6</c:v>
                </c:pt>
                <c:pt idx="25">
                  <c:v>84.1</c:v>
                </c:pt>
                <c:pt idx="26">
                  <c:v>84.2</c:v>
                </c:pt>
                <c:pt idx="27">
                  <c:v>84.2</c:v>
                </c:pt>
                <c:pt idx="28">
                  <c:v>84.3</c:v>
                </c:pt>
                <c:pt idx="29">
                  <c:v>84.7</c:v>
                </c:pt>
                <c:pt idx="30">
                  <c:v>84.8</c:v>
                </c:pt>
                <c:pt idx="31">
                  <c:v>84.8</c:v>
                </c:pt>
                <c:pt idx="32">
                  <c:v>85.2</c:v>
                </c:pt>
                <c:pt idx="33">
                  <c:v>85.6</c:v>
                </c:pt>
                <c:pt idx="34">
                  <c:v>84.9</c:v>
                </c:pt>
                <c:pt idx="35">
                  <c:v>85.6</c:v>
                </c:pt>
              </c:numCache>
            </c:numRef>
          </c:val>
          <c:smooth val="0"/>
          <c:extLst>
            <c:ext xmlns:c16="http://schemas.microsoft.com/office/drawing/2014/chart" uri="{C3380CC4-5D6E-409C-BE32-E72D297353CC}">
              <c16:uniqueId val="{0000000E-DF40-430F-ABA8-B934FF2C2CA2}"/>
            </c:ext>
          </c:extLst>
        </c:ser>
        <c:ser>
          <c:idx val="17"/>
          <c:order val="14"/>
          <c:tx>
            <c:strRef>
              <c:f>'Data 4.3b'!$A$24</c:f>
              <c:strCache>
                <c:ptCount val="1"/>
                <c:pt idx="0">
                  <c:v>Latvia</c:v>
                </c:pt>
              </c:strCache>
            </c:strRef>
          </c:tx>
          <c:spPr>
            <a:ln w="19050" cap="rnd">
              <a:solidFill>
                <a:schemeClr val="bg1">
                  <a:lumMod val="65000"/>
                </a:schemeClr>
              </a:solidFill>
              <a:round/>
            </a:ln>
            <a:effectLst/>
          </c:spPr>
          <c:marker>
            <c:symbol val="none"/>
          </c:marker>
          <c:cat>
            <c:numRef>
              <c:f>'Data 4.3b'!$B$7:$AK$7</c:f>
              <c:numCache>
                <c:formatCode>General</c:formatCode>
                <c:ptCount val="36"/>
              </c:numCache>
            </c:numRef>
          </c:cat>
          <c:val>
            <c:numRef>
              <c:f>'Data 4.3b'!$B$24:$AK$24</c:f>
              <c:numCache>
                <c:formatCode>0.0</c:formatCode>
                <c:ptCount val="36"/>
                <c:pt idx="21">
                  <c:v>75.8</c:v>
                </c:pt>
                <c:pt idx="22">
                  <c:v>75.7</c:v>
                </c:pt>
                <c:pt idx="23">
                  <c:v>76</c:v>
                </c:pt>
                <c:pt idx="24">
                  <c:v>76.3</c:v>
                </c:pt>
                <c:pt idx="25">
                  <c:v>76.099999999999994</c:v>
                </c:pt>
                <c:pt idx="26">
                  <c:v>76.2</c:v>
                </c:pt>
                <c:pt idx="27">
                  <c:v>77.5</c:v>
                </c:pt>
                <c:pt idx="28">
                  <c:v>77.7</c:v>
                </c:pt>
                <c:pt idx="29">
                  <c:v>78</c:v>
                </c:pt>
                <c:pt idx="30">
                  <c:v>78.8</c:v>
                </c:pt>
                <c:pt idx="31">
                  <c:v>78.900000000000006</c:v>
                </c:pt>
                <c:pt idx="32">
                  <c:v>78.900000000000006</c:v>
                </c:pt>
                <c:pt idx="33">
                  <c:v>79.400000000000006</c:v>
                </c:pt>
                <c:pt idx="34">
                  <c:v>79.5</c:v>
                </c:pt>
                <c:pt idx="35">
                  <c:v>79.599999999999994</c:v>
                </c:pt>
              </c:numCache>
            </c:numRef>
          </c:val>
          <c:smooth val="0"/>
          <c:extLst>
            <c:ext xmlns:c16="http://schemas.microsoft.com/office/drawing/2014/chart" uri="{C3380CC4-5D6E-409C-BE32-E72D297353CC}">
              <c16:uniqueId val="{0000000F-DF40-430F-ABA8-B934FF2C2CA2}"/>
            </c:ext>
          </c:extLst>
        </c:ser>
        <c:ser>
          <c:idx val="18"/>
          <c:order val="15"/>
          <c:tx>
            <c:strRef>
              <c:f>'Data 4.3b'!$A$25</c:f>
              <c:strCache>
                <c:ptCount val="1"/>
                <c:pt idx="0">
                  <c:v>Lithuania</c:v>
                </c:pt>
              </c:strCache>
            </c:strRef>
          </c:tx>
          <c:spPr>
            <a:ln w="19050" cap="rnd">
              <a:solidFill>
                <a:schemeClr val="bg1">
                  <a:lumMod val="65000"/>
                </a:schemeClr>
              </a:solidFill>
              <a:round/>
            </a:ln>
            <a:effectLst/>
          </c:spPr>
          <c:marker>
            <c:symbol val="none"/>
          </c:marker>
          <c:dPt>
            <c:idx val="35"/>
            <c:marker>
              <c:symbol val="none"/>
            </c:marker>
            <c:bubble3D val="0"/>
            <c:extLst>
              <c:ext xmlns:c16="http://schemas.microsoft.com/office/drawing/2014/chart" uri="{C3380CC4-5D6E-409C-BE32-E72D297353CC}">
                <c16:uniqueId val="{00000002-EB03-468D-98E0-DA670A44834A}"/>
              </c:ext>
            </c:extLst>
          </c:dPt>
          <c:cat>
            <c:numRef>
              <c:f>'Data 4.3b'!$B$7:$AK$7</c:f>
              <c:numCache>
                <c:formatCode>General</c:formatCode>
                <c:ptCount val="36"/>
              </c:numCache>
            </c:numRef>
          </c:cat>
          <c:val>
            <c:numRef>
              <c:f>'Data 4.3b'!$B$25:$AK$25</c:f>
              <c:numCache>
                <c:formatCode>0.0</c:formatCode>
                <c:ptCount val="36"/>
                <c:pt idx="0">
                  <c:v>75.400000000000006</c:v>
                </c:pt>
                <c:pt idx="1">
                  <c:v>75.8</c:v>
                </c:pt>
                <c:pt idx="2">
                  <c:v>75.7</c:v>
                </c:pt>
                <c:pt idx="3">
                  <c:v>75.3</c:v>
                </c:pt>
                <c:pt idx="4">
                  <c:v>75.3</c:v>
                </c:pt>
                <c:pt idx="5">
                  <c:v>76.400000000000006</c:v>
                </c:pt>
                <c:pt idx="6">
                  <c:v>76.3</c:v>
                </c:pt>
                <c:pt idx="7">
                  <c:v>76.3</c:v>
                </c:pt>
                <c:pt idx="8">
                  <c:v>76.3</c:v>
                </c:pt>
                <c:pt idx="9">
                  <c:v>76.3</c:v>
                </c:pt>
                <c:pt idx="10">
                  <c:v>76</c:v>
                </c:pt>
                <c:pt idx="11">
                  <c:v>76</c:v>
                </c:pt>
                <c:pt idx="12">
                  <c:v>75</c:v>
                </c:pt>
                <c:pt idx="13">
                  <c:v>74.900000000000006</c:v>
                </c:pt>
                <c:pt idx="14">
                  <c:v>75.099999999999994</c:v>
                </c:pt>
                <c:pt idx="15">
                  <c:v>75.900000000000006</c:v>
                </c:pt>
                <c:pt idx="16">
                  <c:v>76.599999999999994</c:v>
                </c:pt>
                <c:pt idx="17">
                  <c:v>76.7</c:v>
                </c:pt>
                <c:pt idx="18">
                  <c:v>77</c:v>
                </c:pt>
                <c:pt idx="19">
                  <c:v>77.400000000000006</c:v>
                </c:pt>
                <c:pt idx="20">
                  <c:v>77.400000000000006</c:v>
                </c:pt>
                <c:pt idx="21">
                  <c:v>77.400000000000006</c:v>
                </c:pt>
                <c:pt idx="22">
                  <c:v>77.7</c:v>
                </c:pt>
                <c:pt idx="23">
                  <c:v>77.7</c:v>
                </c:pt>
                <c:pt idx="24">
                  <c:v>77.400000000000006</c:v>
                </c:pt>
                <c:pt idx="25">
                  <c:v>77.099999999999994</c:v>
                </c:pt>
                <c:pt idx="26">
                  <c:v>77.2</c:v>
                </c:pt>
                <c:pt idx="27">
                  <c:v>77.599999999999994</c:v>
                </c:pt>
                <c:pt idx="28">
                  <c:v>78.7</c:v>
                </c:pt>
                <c:pt idx="29">
                  <c:v>78.900000000000006</c:v>
                </c:pt>
                <c:pt idx="30">
                  <c:v>79.3</c:v>
                </c:pt>
                <c:pt idx="31">
                  <c:v>79.599999999999994</c:v>
                </c:pt>
                <c:pt idx="32">
                  <c:v>79.599999999999994</c:v>
                </c:pt>
                <c:pt idx="33">
                  <c:v>80.099999999999994</c:v>
                </c:pt>
                <c:pt idx="34">
                  <c:v>79.7</c:v>
                </c:pt>
                <c:pt idx="35">
                  <c:v>80.099999999999994</c:v>
                </c:pt>
              </c:numCache>
            </c:numRef>
          </c:val>
          <c:smooth val="0"/>
          <c:extLst>
            <c:ext xmlns:c16="http://schemas.microsoft.com/office/drawing/2014/chart" uri="{C3380CC4-5D6E-409C-BE32-E72D297353CC}">
              <c16:uniqueId val="{00000010-DF40-430F-ABA8-B934FF2C2CA2}"/>
            </c:ext>
          </c:extLst>
        </c:ser>
        <c:ser>
          <c:idx val="19"/>
          <c:order val="16"/>
          <c:tx>
            <c:strRef>
              <c:f>'Data 4.3b'!$A$26</c:f>
              <c:strCache>
                <c:ptCount val="1"/>
                <c:pt idx="0">
                  <c:v>Luxembourg</c:v>
                </c:pt>
              </c:strCache>
            </c:strRef>
          </c:tx>
          <c:spPr>
            <a:ln w="19050" cap="rnd">
              <a:solidFill>
                <a:schemeClr val="bg1">
                  <a:lumMod val="65000"/>
                </a:schemeClr>
              </a:solidFill>
              <a:round/>
            </a:ln>
            <a:effectLst/>
          </c:spPr>
          <c:marker>
            <c:symbol val="none"/>
          </c:marker>
          <c:cat>
            <c:numRef>
              <c:f>'Data 4.3b'!$B$7:$AK$7</c:f>
              <c:numCache>
                <c:formatCode>General</c:formatCode>
                <c:ptCount val="36"/>
              </c:numCache>
            </c:numRef>
          </c:cat>
          <c:val>
            <c:numRef>
              <c:f>'Data 4.3b'!$B$26:$AK$26</c:f>
              <c:numCache>
                <c:formatCode>0.0</c:formatCode>
                <c:ptCount val="36"/>
                <c:pt idx="0">
                  <c:v>76.3</c:v>
                </c:pt>
                <c:pt idx="1">
                  <c:v>76.400000000000006</c:v>
                </c:pt>
                <c:pt idx="2">
                  <c:v>77.099999999999994</c:v>
                </c:pt>
                <c:pt idx="3">
                  <c:v>76.900000000000006</c:v>
                </c:pt>
                <c:pt idx="4">
                  <c:v>77.3</c:v>
                </c:pt>
                <c:pt idx="5">
                  <c:v>78.7</c:v>
                </c:pt>
                <c:pt idx="6">
                  <c:v>77.900000000000006</c:v>
                </c:pt>
                <c:pt idx="7">
                  <c:v>79</c:v>
                </c:pt>
                <c:pt idx="8">
                  <c:v>78.400000000000006</c:v>
                </c:pt>
                <c:pt idx="9">
                  <c:v>78.7</c:v>
                </c:pt>
                <c:pt idx="10">
                  <c:v>79.3</c:v>
                </c:pt>
                <c:pt idx="11">
                  <c:v>78.599999999999994</c:v>
                </c:pt>
                <c:pt idx="12">
                  <c:v>79.599999999999994</c:v>
                </c:pt>
                <c:pt idx="13">
                  <c:v>79.900000000000006</c:v>
                </c:pt>
                <c:pt idx="14">
                  <c:v>80.599999999999994</c:v>
                </c:pt>
                <c:pt idx="15">
                  <c:v>80.2</c:v>
                </c:pt>
                <c:pt idx="16">
                  <c:v>80</c:v>
                </c:pt>
                <c:pt idx="17">
                  <c:v>80.8</c:v>
                </c:pt>
                <c:pt idx="18">
                  <c:v>81.400000000000006</c:v>
                </c:pt>
                <c:pt idx="19">
                  <c:v>81.3</c:v>
                </c:pt>
                <c:pt idx="20">
                  <c:v>80.7</c:v>
                </c:pt>
                <c:pt idx="21">
                  <c:v>81.5</c:v>
                </c:pt>
                <c:pt idx="22">
                  <c:v>80.8</c:v>
                </c:pt>
                <c:pt idx="23">
                  <c:v>82.4</c:v>
                </c:pt>
                <c:pt idx="24">
                  <c:v>82.3</c:v>
                </c:pt>
                <c:pt idx="25">
                  <c:v>81.900000000000006</c:v>
                </c:pt>
                <c:pt idx="26">
                  <c:v>82.2</c:v>
                </c:pt>
                <c:pt idx="27">
                  <c:v>83.1</c:v>
                </c:pt>
                <c:pt idx="28">
                  <c:v>83.3</c:v>
                </c:pt>
                <c:pt idx="29">
                  <c:v>83.5</c:v>
                </c:pt>
                <c:pt idx="30">
                  <c:v>83.6</c:v>
                </c:pt>
                <c:pt idx="31">
                  <c:v>83.8</c:v>
                </c:pt>
                <c:pt idx="32">
                  <c:v>83.9</c:v>
                </c:pt>
                <c:pt idx="33">
                  <c:v>85.2</c:v>
                </c:pt>
                <c:pt idx="34">
                  <c:v>84.7</c:v>
                </c:pt>
                <c:pt idx="35">
                  <c:v>85.4</c:v>
                </c:pt>
              </c:numCache>
            </c:numRef>
          </c:val>
          <c:smooth val="0"/>
          <c:extLst>
            <c:ext xmlns:c16="http://schemas.microsoft.com/office/drawing/2014/chart" uri="{C3380CC4-5D6E-409C-BE32-E72D297353CC}">
              <c16:uniqueId val="{00000011-DF40-430F-ABA8-B934FF2C2CA2}"/>
            </c:ext>
          </c:extLst>
        </c:ser>
        <c:ser>
          <c:idx val="20"/>
          <c:order val="17"/>
          <c:tx>
            <c:strRef>
              <c:f>'Data 4.3b'!$A$27</c:f>
              <c:strCache>
                <c:ptCount val="1"/>
                <c:pt idx="0">
                  <c:v>Malta</c:v>
                </c:pt>
              </c:strCache>
            </c:strRef>
          </c:tx>
          <c:spPr>
            <a:ln w="19050" cap="rnd">
              <a:solidFill>
                <a:schemeClr val="bg1">
                  <a:lumMod val="65000"/>
                </a:schemeClr>
              </a:solidFill>
              <a:round/>
            </a:ln>
            <a:effectLst/>
          </c:spPr>
          <c:marker>
            <c:symbol val="none"/>
          </c:marker>
          <c:cat>
            <c:numRef>
              <c:f>'Data 4.3b'!$B$7:$AK$7</c:f>
              <c:numCache>
                <c:formatCode>General</c:formatCode>
                <c:ptCount val="36"/>
              </c:numCache>
            </c:numRef>
          </c:cat>
          <c:val>
            <c:numRef>
              <c:f>'Data 4.3b'!$B$27:$AK$27</c:f>
              <c:numCache>
                <c:formatCode>0.0</c:formatCode>
                <c:ptCount val="36"/>
                <c:pt idx="0">
                  <c:v>73.900000000000006</c:v>
                </c:pt>
                <c:pt idx="14">
                  <c:v>79.8</c:v>
                </c:pt>
                <c:pt idx="15">
                  <c:v>79.8</c:v>
                </c:pt>
                <c:pt idx="16">
                  <c:v>80.3</c:v>
                </c:pt>
                <c:pt idx="17">
                  <c:v>80.2</c:v>
                </c:pt>
                <c:pt idx="18">
                  <c:v>79.599999999999994</c:v>
                </c:pt>
                <c:pt idx="19">
                  <c:v>80.5</c:v>
                </c:pt>
                <c:pt idx="20">
                  <c:v>81.2</c:v>
                </c:pt>
                <c:pt idx="21">
                  <c:v>81.3</c:v>
                </c:pt>
                <c:pt idx="22">
                  <c:v>80.8</c:v>
                </c:pt>
                <c:pt idx="23">
                  <c:v>81.2</c:v>
                </c:pt>
                <c:pt idx="24">
                  <c:v>81.400000000000006</c:v>
                </c:pt>
                <c:pt idx="25">
                  <c:v>82</c:v>
                </c:pt>
                <c:pt idx="26">
                  <c:v>82.2</c:v>
                </c:pt>
                <c:pt idx="27">
                  <c:v>82.3</c:v>
                </c:pt>
                <c:pt idx="28">
                  <c:v>82.7</c:v>
                </c:pt>
                <c:pt idx="29">
                  <c:v>83.6</c:v>
                </c:pt>
                <c:pt idx="30">
                  <c:v>83</c:v>
                </c:pt>
                <c:pt idx="31">
                  <c:v>83</c:v>
                </c:pt>
                <c:pt idx="32">
                  <c:v>84</c:v>
                </c:pt>
                <c:pt idx="33">
                  <c:v>84.3</c:v>
                </c:pt>
                <c:pt idx="34">
                  <c:v>84.1</c:v>
                </c:pt>
                <c:pt idx="35">
                  <c:v>84.4</c:v>
                </c:pt>
              </c:numCache>
            </c:numRef>
          </c:val>
          <c:smooth val="0"/>
          <c:extLst>
            <c:ext xmlns:c16="http://schemas.microsoft.com/office/drawing/2014/chart" uri="{C3380CC4-5D6E-409C-BE32-E72D297353CC}">
              <c16:uniqueId val="{00000012-DF40-430F-ABA8-B934FF2C2CA2}"/>
            </c:ext>
          </c:extLst>
        </c:ser>
        <c:ser>
          <c:idx val="21"/>
          <c:order val="18"/>
          <c:tx>
            <c:strRef>
              <c:f>'Data 4.3b'!$A$28</c:f>
              <c:strCache>
                <c:ptCount val="1"/>
                <c:pt idx="0">
                  <c:v>Netherlands</c:v>
                </c:pt>
              </c:strCache>
            </c:strRef>
          </c:tx>
          <c:spPr>
            <a:ln w="19050" cap="rnd">
              <a:solidFill>
                <a:schemeClr val="bg1">
                  <a:lumMod val="65000"/>
                </a:schemeClr>
              </a:solidFill>
              <a:round/>
            </a:ln>
            <a:effectLst/>
          </c:spPr>
          <c:marker>
            <c:symbol val="none"/>
          </c:marker>
          <c:cat>
            <c:numRef>
              <c:f>'Data 4.3b'!$B$7:$AK$7</c:f>
              <c:numCache>
                <c:formatCode>General</c:formatCode>
                <c:ptCount val="36"/>
              </c:numCache>
            </c:numRef>
          </c:cat>
          <c:val>
            <c:numRef>
              <c:f>'Data 4.3b'!$B$28:$AK$28</c:f>
              <c:numCache>
                <c:formatCode>0.0</c:formatCode>
                <c:ptCount val="36"/>
                <c:pt idx="4">
                  <c:v>79.8</c:v>
                </c:pt>
                <c:pt idx="5">
                  <c:v>79.7</c:v>
                </c:pt>
                <c:pt idx="6">
                  <c:v>80.3</c:v>
                </c:pt>
                <c:pt idx="7">
                  <c:v>80.400000000000006</c:v>
                </c:pt>
                <c:pt idx="8">
                  <c:v>80.099999999999994</c:v>
                </c:pt>
                <c:pt idx="9">
                  <c:v>80.2</c:v>
                </c:pt>
                <c:pt idx="10">
                  <c:v>80.3</c:v>
                </c:pt>
                <c:pt idx="11">
                  <c:v>80.400000000000006</c:v>
                </c:pt>
                <c:pt idx="12">
                  <c:v>80.099999999999994</c:v>
                </c:pt>
                <c:pt idx="13">
                  <c:v>80.400000000000006</c:v>
                </c:pt>
                <c:pt idx="14">
                  <c:v>80.5</c:v>
                </c:pt>
                <c:pt idx="15">
                  <c:v>80.5</c:v>
                </c:pt>
                <c:pt idx="16">
                  <c:v>80.7</c:v>
                </c:pt>
                <c:pt idx="17">
                  <c:v>80.8</c:v>
                </c:pt>
                <c:pt idx="18">
                  <c:v>80.5</c:v>
                </c:pt>
                <c:pt idx="19">
                  <c:v>80.7</c:v>
                </c:pt>
                <c:pt idx="20">
                  <c:v>80.8</c:v>
                </c:pt>
                <c:pt idx="21">
                  <c:v>80.7</c:v>
                </c:pt>
                <c:pt idx="22">
                  <c:v>81</c:v>
                </c:pt>
                <c:pt idx="23">
                  <c:v>81.5</c:v>
                </c:pt>
                <c:pt idx="24">
                  <c:v>81.7</c:v>
                </c:pt>
                <c:pt idx="25">
                  <c:v>82</c:v>
                </c:pt>
                <c:pt idx="26">
                  <c:v>82.5</c:v>
                </c:pt>
                <c:pt idx="27">
                  <c:v>82.5</c:v>
                </c:pt>
                <c:pt idx="28">
                  <c:v>82.9</c:v>
                </c:pt>
                <c:pt idx="29">
                  <c:v>83</c:v>
                </c:pt>
                <c:pt idx="30">
                  <c:v>83.1</c:v>
                </c:pt>
                <c:pt idx="31">
                  <c:v>83</c:v>
                </c:pt>
                <c:pt idx="32">
                  <c:v>83.2</c:v>
                </c:pt>
                <c:pt idx="33">
                  <c:v>83.5</c:v>
                </c:pt>
                <c:pt idx="34">
                  <c:v>83.2</c:v>
                </c:pt>
                <c:pt idx="35">
                  <c:v>83.2</c:v>
                </c:pt>
              </c:numCache>
            </c:numRef>
          </c:val>
          <c:smooth val="0"/>
          <c:extLst>
            <c:ext xmlns:c16="http://schemas.microsoft.com/office/drawing/2014/chart" uri="{C3380CC4-5D6E-409C-BE32-E72D297353CC}">
              <c16:uniqueId val="{00000013-DF40-430F-ABA8-B934FF2C2CA2}"/>
            </c:ext>
          </c:extLst>
        </c:ser>
        <c:ser>
          <c:idx val="22"/>
          <c:order val="19"/>
          <c:tx>
            <c:strRef>
              <c:f>'Data 4.3b'!$A$29</c:f>
              <c:strCache>
                <c:ptCount val="1"/>
                <c:pt idx="0">
                  <c:v>Poland</c:v>
                </c:pt>
              </c:strCache>
            </c:strRef>
          </c:tx>
          <c:spPr>
            <a:ln w="19050" cap="rnd">
              <a:solidFill>
                <a:schemeClr val="bg1">
                  <a:lumMod val="65000"/>
                </a:schemeClr>
              </a:solidFill>
              <a:round/>
            </a:ln>
            <a:effectLst/>
          </c:spPr>
          <c:marker>
            <c:symbol val="none"/>
          </c:marker>
          <c:cat>
            <c:numRef>
              <c:f>'Data 4.3b'!$B$7:$AK$7</c:f>
              <c:numCache>
                <c:formatCode>General</c:formatCode>
                <c:ptCount val="36"/>
              </c:numCache>
            </c:numRef>
          </c:cat>
          <c:val>
            <c:numRef>
              <c:f>'Data 4.3b'!$B$29:$AK$29</c:f>
              <c:numCache>
                <c:formatCode>0.0</c:formatCode>
                <c:ptCount val="36"/>
                <c:pt idx="9">
                  <c:v>75.3</c:v>
                </c:pt>
                <c:pt idx="10">
                  <c:v>75.099999999999994</c:v>
                </c:pt>
                <c:pt idx="11">
                  <c:v>75.599999999999994</c:v>
                </c:pt>
                <c:pt idx="12">
                  <c:v>75.900000000000006</c:v>
                </c:pt>
                <c:pt idx="13">
                  <c:v>76.099999999999994</c:v>
                </c:pt>
                <c:pt idx="14">
                  <c:v>76.400000000000006</c:v>
                </c:pt>
                <c:pt idx="15">
                  <c:v>76.599999999999994</c:v>
                </c:pt>
                <c:pt idx="16">
                  <c:v>77</c:v>
                </c:pt>
                <c:pt idx="17">
                  <c:v>77.400000000000006</c:v>
                </c:pt>
                <c:pt idx="18">
                  <c:v>77.5</c:v>
                </c:pt>
                <c:pt idx="19">
                  <c:v>78</c:v>
                </c:pt>
                <c:pt idx="20">
                  <c:v>78.400000000000006</c:v>
                </c:pt>
                <c:pt idx="21">
                  <c:v>78.8</c:v>
                </c:pt>
                <c:pt idx="22">
                  <c:v>78.8</c:v>
                </c:pt>
                <c:pt idx="23">
                  <c:v>79.2</c:v>
                </c:pt>
                <c:pt idx="24">
                  <c:v>79.3</c:v>
                </c:pt>
                <c:pt idx="25">
                  <c:v>79.7</c:v>
                </c:pt>
                <c:pt idx="26">
                  <c:v>79.8</c:v>
                </c:pt>
                <c:pt idx="27">
                  <c:v>80</c:v>
                </c:pt>
                <c:pt idx="28">
                  <c:v>80.099999999999994</c:v>
                </c:pt>
                <c:pt idx="29">
                  <c:v>80.7</c:v>
                </c:pt>
                <c:pt idx="30">
                  <c:v>81.099999999999994</c:v>
                </c:pt>
                <c:pt idx="31">
                  <c:v>81.099999999999994</c:v>
                </c:pt>
                <c:pt idx="32">
                  <c:v>81.2</c:v>
                </c:pt>
                <c:pt idx="33">
                  <c:v>81.7</c:v>
                </c:pt>
                <c:pt idx="34">
                  <c:v>81.599999999999994</c:v>
                </c:pt>
                <c:pt idx="35">
                  <c:v>82</c:v>
                </c:pt>
              </c:numCache>
            </c:numRef>
          </c:val>
          <c:smooth val="0"/>
          <c:extLst>
            <c:ext xmlns:c16="http://schemas.microsoft.com/office/drawing/2014/chart" uri="{C3380CC4-5D6E-409C-BE32-E72D297353CC}">
              <c16:uniqueId val="{00000014-DF40-430F-ABA8-B934FF2C2CA2}"/>
            </c:ext>
          </c:extLst>
        </c:ser>
        <c:ser>
          <c:idx val="24"/>
          <c:order val="20"/>
          <c:tx>
            <c:strRef>
              <c:f>'Data 4.3b'!$A$30</c:f>
              <c:strCache>
                <c:ptCount val="1"/>
                <c:pt idx="0">
                  <c:v>Portugal</c:v>
                </c:pt>
              </c:strCache>
            </c:strRef>
          </c:tx>
          <c:spPr>
            <a:ln w="19050" cap="rnd">
              <a:solidFill>
                <a:schemeClr val="bg1">
                  <a:lumMod val="65000"/>
                </a:schemeClr>
              </a:solidFill>
              <a:round/>
            </a:ln>
            <a:effectLst/>
          </c:spPr>
          <c:marker>
            <c:symbol val="none"/>
          </c:marker>
          <c:cat>
            <c:numRef>
              <c:f>'Data 4.3b'!$B$7:$AK$7</c:f>
              <c:numCache>
                <c:formatCode>General</c:formatCode>
                <c:ptCount val="36"/>
              </c:numCache>
            </c:numRef>
          </c:cat>
          <c:val>
            <c:numRef>
              <c:f>'Data 4.3b'!$B$30:$AK$30</c:f>
              <c:numCache>
                <c:formatCode>0.0</c:formatCode>
                <c:ptCount val="36"/>
                <c:pt idx="0">
                  <c:v>75.2</c:v>
                </c:pt>
                <c:pt idx="1">
                  <c:v>76</c:v>
                </c:pt>
                <c:pt idx="2">
                  <c:v>75.8</c:v>
                </c:pt>
                <c:pt idx="3">
                  <c:v>76.2</c:v>
                </c:pt>
                <c:pt idx="4">
                  <c:v>76.5</c:v>
                </c:pt>
                <c:pt idx="5">
                  <c:v>76.8</c:v>
                </c:pt>
                <c:pt idx="6">
                  <c:v>77.2</c:v>
                </c:pt>
                <c:pt idx="7">
                  <c:v>77.3</c:v>
                </c:pt>
                <c:pt idx="8">
                  <c:v>77.900000000000006</c:v>
                </c:pt>
                <c:pt idx="9">
                  <c:v>77.5</c:v>
                </c:pt>
                <c:pt idx="10">
                  <c:v>77.7</c:v>
                </c:pt>
                <c:pt idx="11">
                  <c:v>78.400000000000006</c:v>
                </c:pt>
                <c:pt idx="12">
                  <c:v>78.099999999999994</c:v>
                </c:pt>
                <c:pt idx="13">
                  <c:v>79</c:v>
                </c:pt>
                <c:pt idx="14">
                  <c:v>79</c:v>
                </c:pt>
                <c:pt idx="15">
                  <c:v>79</c:v>
                </c:pt>
                <c:pt idx="16">
                  <c:v>79.400000000000006</c:v>
                </c:pt>
                <c:pt idx="17">
                  <c:v>79.599999999999994</c:v>
                </c:pt>
                <c:pt idx="18">
                  <c:v>79.8</c:v>
                </c:pt>
                <c:pt idx="19">
                  <c:v>80.400000000000006</c:v>
                </c:pt>
                <c:pt idx="20">
                  <c:v>80.7</c:v>
                </c:pt>
                <c:pt idx="21">
                  <c:v>80.8</c:v>
                </c:pt>
                <c:pt idx="22">
                  <c:v>80.8</c:v>
                </c:pt>
                <c:pt idx="23">
                  <c:v>81.8</c:v>
                </c:pt>
                <c:pt idx="24">
                  <c:v>81.5</c:v>
                </c:pt>
                <c:pt idx="25">
                  <c:v>82.5</c:v>
                </c:pt>
                <c:pt idx="26">
                  <c:v>82.5</c:v>
                </c:pt>
                <c:pt idx="27">
                  <c:v>82.7</c:v>
                </c:pt>
                <c:pt idx="28">
                  <c:v>82.8</c:v>
                </c:pt>
                <c:pt idx="29">
                  <c:v>83.2</c:v>
                </c:pt>
                <c:pt idx="30">
                  <c:v>83.8</c:v>
                </c:pt>
                <c:pt idx="31">
                  <c:v>83.6</c:v>
                </c:pt>
                <c:pt idx="32">
                  <c:v>84</c:v>
                </c:pt>
                <c:pt idx="33">
                  <c:v>84.4</c:v>
                </c:pt>
                <c:pt idx="34">
                  <c:v>84.3</c:v>
                </c:pt>
                <c:pt idx="35">
                  <c:v>84.3</c:v>
                </c:pt>
              </c:numCache>
            </c:numRef>
          </c:val>
          <c:smooth val="0"/>
          <c:extLst>
            <c:ext xmlns:c16="http://schemas.microsoft.com/office/drawing/2014/chart" uri="{C3380CC4-5D6E-409C-BE32-E72D297353CC}">
              <c16:uniqueId val="{00000015-DF40-430F-ABA8-B934FF2C2CA2}"/>
            </c:ext>
          </c:extLst>
        </c:ser>
        <c:ser>
          <c:idx val="25"/>
          <c:order val="21"/>
          <c:tx>
            <c:strRef>
              <c:f>'Data 4.3b'!$A$31</c:f>
              <c:strCache>
                <c:ptCount val="1"/>
                <c:pt idx="0">
                  <c:v>Romania</c:v>
                </c:pt>
              </c:strCache>
            </c:strRef>
          </c:tx>
          <c:spPr>
            <a:ln w="19050" cap="rnd">
              <a:solidFill>
                <a:schemeClr val="bg1">
                  <a:lumMod val="65000"/>
                </a:schemeClr>
              </a:solidFill>
              <a:round/>
            </a:ln>
            <a:effectLst/>
          </c:spPr>
          <c:marker>
            <c:symbol val="none"/>
          </c:marker>
          <c:cat>
            <c:numRef>
              <c:f>'Data 4.3b'!$B$7:$AK$7</c:f>
              <c:numCache>
                <c:formatCode>General</c:formatCode>
                <c:ptCount val="36"/>
              </c:numCache>
            </c:numRef>
          </c:cat>
          <c:val>
            <c:numRef>
              <c:f>'Data 4.3b'!$B$31:$AK$31</c:f>
              <c:numCache>
                <c:formatCode>0.0</c:formatCode>
                <c:ptCount val="36"/>
                <c:pt idx="0">
                  <c:v>72.400000000000006</c:v>
                </c:pt>
                <c:pt idx="1">
                  <c:v>72.5</c:v>
                </c:pt>
                <c:pt idx="2">
                  <c:v>72.599999999999994</c:v>
                </c:pt>
                <c:pt idx="3">
                  <c:v>72.7</c:v>
                </c:pt>
                <c:pt idx="4">
                  <c:v>72.3</c:v>
                </c:pt>
                <c:pt idx="5">
                  <c:v>72.8</c:v>
                </c:pt>
                <c:pt idx="6">
                  <c:v>72</c:v>
                </c:pt>
                <c:pt idx="7">
                  <c:v>72.400000000000006</c:v>
                </c:pt>
                <c:pt idx="8">
                  <c:v>72.7</c:v>
                </c:pt>
                <c:pt idx="9">
                  <c:v>73.099999999999994</c:v>
                </c:pt>
                <c:pt idx="10">
                  <c:v>73.5</c:v>
                </c:pt>
                <c:pt idx="11">
                  <c:v>73.2</c:v>
                </c:pt>
                <c:pt idx="12">
                  <c:v>73.400000000000006</c:v>
                </c:pt>
                <c:pt idx="13">
                  <c:v>73.3</c:v>
                </c:pt>
                <c:pt idx="14">
                  <c:v>73.5</c:v>
                </c:pt>
                <c:pt idx="15">
                  <c:v>72.8</c:v>
                </c:pt>
                <c:pt idx="16">
                  <c:v>73.3</c:v>
                </c:pt>
                <c:pt idx="17">
                  <c:v>73.8</c:v>
                </c:pt>
                <c:pt idx="18">
                  <c:v>74.2</c:v>
                </c:pt>
                <c:pt idx="19">
                  <c:v>74.8</c:v>
                </c:pt>
                <c:pt idx="20">
                  <c:v>74.900000000000006</c:v>
                </c:pt>
                <c:pt idx="21">
                  <c:v>74.599999999999994</c:v>
                </c:pt>
                <c:pt idx="22">
                  <c:v>74.8</c:v>
                </c:pt>
                <c:pt idx="23">
                  <c:v>75.099999999999994</c:v>
                </c:pt>
                <c:pt idx="24">
                  <c:v>75.400000000000006</c:v>
                </c:pt>
                <c:pt idx="25">
                  <c:v>76.099999999999994</c:v>
                </c:pt>
                <c:pt idx="26">
                  <c:v>76.8</c:v>
                </c:pt>
                <c:pt idx="27">
                  <c:v>77.5</c:v>
                </c:pt>
                <c:pt idx="28">
                  <c:v>77.7</c:v>
                </c:pt>
                <c:pt idx="29">
                  <c:v>77.7</c:v>
                </c:pt>
                <c:pt idx="30">
                  <c:v>78.2</c:v>
                </c:pt>
                <c:pt idx="31">
                  <c:v>78.099999999999994</c:v>
                </c:pt>
                <c:pt idx="32">
                  <c:v>78.7</c:v>
                </c:pt>
                <c:pt idx="33">
                  <c:v>78.7</c:v>
                </c:pt>
                <c:pt idx="34">
                  <c:v>78.599999999999994</c:v>
                </c:pt>
                <c:pt idx="35">
                  <c:v>79.099999999999994</c:v>
                </c:pt>
              </c:numCache>
            </c:numRef>
          </c:val>
          <c:smooth val="0"/>
          <c:extLst>
            <c:ext xmlns:c16="http://schemas.microsoft.com/office/drawing/2014/chart" uri="{C3380CC4-5D6E-409C-BE32-E72D297353CC}">
              <c16:uniqueId val="{00000016-DF40-430F-ABA8-B934FF2C2CA2}"/>
            </c:ext>
          </c:extLst>
        </c:ser>
        <c:ser>
          <c:idx val="27"/>
          <c:order val="22"/>
          <c:tx>
            <c:strRef>
              <c:f>'Data 4.3b'!$A$33</c:f>
              <c:strCache>
                <c:ptCount val="1"/>
                <c:pt idx="0">
                  <c:v>Slovakia</c:v>
                </c:pt>
              </c:strCache>
            </c:strRef>
          </c:tx>
          <c:spPr>
            <a:ln w="19050" cap="rnd">
              <a:solidFill>
                <a:schemeClr val="bg1">
                  <a:lumMod val="65000"/>
                </a:schemeClr>
              </a:solidFill>
              <a:round/>
            </a:ln>
            <a:effectLst/>
          </c:spPr>
          <c:marker>
            <c:symbol val="none"/>
          </c:marker>
          <c:cat>
            <c:numRef>
              <c:f>'Data 4.3b'!$B$7:$AK$7</c:f>
              <c:numCache>
                <c:formatCode>General</c:formatCode>
                <c:ptCount val="36"/>
              </c:numCache>
            </c:numRef>
          </c:cat>
          <c:val>
            <c:numRef>
              <c:f>'Data 4.3b'!$B$33:$AK$33</c:f>
              <c:numCache>
                <c:formatCode>0.0</c:formatCode>
                <c:ptCount val="36"/>
                <c:pt idx="0">
                  <c:v>74.900000000000006</c:v>
                </c:pt>
                <c:pt idx="1">
                  <c:v>74.900000000000006</c:v>
                </c:pt>
                <c:pt idx="2">
                  <c:v>74.7</c:v>
                </c:pt>
                <c:pt idx="3">
                  <c:v>75.099999999999994</c:v>
                </c:pt>
                <c:pt idx="4">
                  <c:v>75</c:v>
                </c:pt>
                <c:pt idx="5">
                  <c:v>75.099999999999994</c:v>
                </c:pt>
                <c:pt idx="6">
                  <c:v>75.400000000000006</c:v>
                </c:pt>
                <c:pt idx="7">
                  <c:v>75.7</c:v>
                </c:pt>
                <c:pt idx="8">
                  <c:v>75.599999999999994</c:v>
                </c:pt>
                <c:pt idx="9">
                  <c:v>75.7</c:v>
                </c:pt>
                <c:pt idx="10">
                  <c:v>75.5</c:v>
                </c:pt>
                <c:pt idx="11">
                  <c:v>76</c:v>
                </c:pt>
                <c:pt idx="12">
                  <c:v>76.3</c:v>
                </c:pt>
                <c:pt idx="13">
                  <c:v>76.7</c:v>
                </c:pt>
                <c:pt idx="14">
                  <c:v>76.5</c:v>
                </c:pt>
                <c:pt idx="15">
                  <c:v>77</c:v>
                </c:pt>
                <c:pt idx="16">
                  <c:v>76.900000000000006</c:v>
                </c:pt>
                <c:pt idx="17">
                  <c:v>77</c:v>
                </c:pt>
                <c:pt idx="18">
                  <c:v>77.400000000000006</c:v>
                </c:pt>
                <c:pt idx="19">
                  <c:v>77.5</c:v>
                </c:pt>
                <c:pt idx="20">
                  <c:v>77.7</c:v>
                </c:pt>
                <c:pt idx="21">
                  <c:v>77.7</c:v>
                </c:pt>
                <c:pt idx="22">
                  <c:v>77.7</c:v>
                </c:pt>
                <c:pt idx="23">
                  <c:v>78</c:v>
                </c:pt>
                <c:pt idx="24">
                  <c:v>78.099999999999994</c:v>
                </c:pt>
                <c:pt idx="25">
                  <c:v>78.400000000000006</c:v>
                </c:pt>
                <c:pt idx="26">
                  <c:v>78.400000000000006</c:v>
                </c:pt>
                <c:pt idx="27">
                  <c:v>79</c:v>
                </c:pt>
                <c:pt idx="28">
                  <c:v>79.099999999999994</c:v>
                </c:pt>
                <c:pt idx="29">
                  <c:v>79.3</c:v>
                </c:pt>
                <c:pt idx="30">
                  <c:v>79.8</c:v>
                </c:pt>
                <c:pt idx="31">
                  <c:v>79.900000000000006</c:v>
                </c:pt>
                <c:pt idx="32">
                  <c:v>80.099999999999994</c:v>
                </c:pt>
                <c:pt idx="33">
                  <c:v>80.5</c:v>
                </c:pt>
                <c:pt idx="34">
                  <c:v>80.2</c:v>
                </c:pt>
                <c:pt idx="35">
                  <c:v>80.7</c:v>
                </c:pt>
              </c:numCache>
            </c:numRef>
          </c:val>
          <c:smooth val="0"/>
          <c:extLst>
            <c:ext xmlns:c16="http://schemas.microsoft.com/office/drawing/2014/chart" uri="{C3380CC4-5D6E-409C-BE32-E72D297353CC}">
              <c16:uniqueId val="{00000018-DF40-430F-ABA8-B934FF2C2CA2}"/>
            </c:ext>
          </c:extLst>
        </c:ser>
        <c:ser>
          <c:idx val="16"/>
          <c:order val="23"/>
          <c:tx>
            <c:strRef>
              <c:f>'Data 4.3b'!$A$34</c:f>
              <c:strCache>
                <c:ptCount val="1"/>
                <c:pt idx="0">
                  <c:v>Slovenia</c:v>
                </c:pt>
              </c:strCache>
            </c:strRef>
          </c:tx>
          <c:spPr>
            <a:ln w="19050" cap="rnd">
              <a:solidFill>
                <a:schemeClr val="bg1">
                  <a:lumMod val="65000"/>
                </a:schemeClr>
              </a:solidFill>
              <a:round/>
            </a:ln>
            <a:effectLst/>
          </c:spPr>
          <c:marker>
            <c:symbol val="none"/>
          </c:marker>
          <c:cat>
            <c:numRef>
              <c:f>'Data 4.3b'!$B$7:$AK$7</c:f>
              <c:numCache>
                <c:formatCode>General</c:formatCode>
                <c:ptCount val="36"/>
              </c:numCache>
            </c:numRef>
          </c:cat>
          <c:val>
            <c:numRef>
              <c:f>'Data 4.3b'!$B$34:$AK$34</c:f>
              <c:numCache>
                <c:formatCode>0.0</c:formatCode>
                <c:ptCount val="36"/>
                <c:pt idx="1">
                  <c:v>75.3</c:v>
                </c:pt>
                <c:pt idx="2">
                  <c:v>75</c:v>
                </c:pt>
                <c:pt idx="3">
                  <c:v>75.400000000000006</c:v>
                </c:pt>
                <c:pt idx="4">
                  <c:v>76</c:v>
                </c:pt>
                <c:pt idx="5">
                  <c:v>76.400000000000006</c:v>
                </c:pt>
                <c:pt idx="6">
                  <c:v>76.5</c:v>
                </c:pt>
                <c:pt idx="7">
                  <c:v>77</c:v>
                </c:pt>
                <c:pt idx="8">
                  <c:v>77.5</c:v>
                </c:pt>
                <c:pt idx="9">
                  <c:v>77.8</c:v>
                </c:pt>
                <c:pt idx="10">
                  <c:v>77.5</c:v>
                </c:pt>
                <c:pt idx="11">
                  <c:v>77.599999999999994</c:v>
                </c:pt>
                <c:pt idx="12">
                  <c:v>77.599999999999994</c:v>
                </c:pt>
                <c:pt idx="13">
                  <c:v>77.8</c:v>
                </c:pt>
                <c:pt idx="14">
                  <c:v>78.5</c:v>
                </c:pt>
                <c:pt idx="15">
                  <c:v>79</c:v>
                </c:pt>
                <c:pt idx="16">
                  <c:v>79.099999999999994</c:v>
                </c:pt>
                <c:pt idx="17">
                  <c:v>79.2</c:v>
                </c:pt>
                <c:pt idx="18">
                  <c:v>79.5</c:v>
                </c:pt>
                <c:pt idx="19">
                  <c:v>79.900000000000006</c:v>
                </c:pt>
                <c:pt idx="20">
                  <c:v>80.400000000000006</c:v>
                </c:pt>
                <c:pt idx="21">
                  <c:v>80.5</c:v>
                </c:pt>
                <c:pt idx="22">
                  <c:v>80.3</c:v>
                </c:pt>
                <c:pt idx="23">
                  <c:v>80.8</c:v>
                </c:pt>
                <c:pt idx="24">
                  <c:v>80.900000000000006</c:v>
                </c:pt>
                <c:pt idx="25">
                  <c:v>82</c:v>
                </c:pt>
                <c:pt idx="26">
                  <c:v>82</c:v>
                </c:pt>
                <c:pt idx="27">
                  <c:v>82.6</c:v>
                </c:pt>
                <c:pt idx="28">
                  <c:v>82.7</c:v>
                </c:pt>
                <c:pt idx="29">
                  <c:v>83.1</c:v>
                </c:pt>
                <c:pt idx="30">
                  <c:v>83.3</c:v>
                </c:pt>
                <c:pt idx="31">
                  <c:v>83.3</c:v>
                </c:pt>
                <c:pt idx="32">
                  <c:v>83.6</c:v>
                </c:pt>
                <c:pt idx="33">
                  <c:v>84.1</c:v>
                </c:pt>
                <c:pt idx="34">
                  <c:v>83.9</c:v>
                </c:pt>
                <c:pt idx="35">
                  <c:v>84.3</c:v>
                </c:pt>
              </c:numCache>
            </c:numRef>
          </c:val>
          <c:smooth val="0"/>
          <c:extLst>
            <c:ext xmlns:c16="http://schemas.microsoft.com/office/drawing/2014/chart" uri="{C3380CC4-5D6E-409C-BE32-E72D297353CC}">
              <c16:uniqueId val="{0000001A-DF40-430F-ABA8-B934FF2C2CA2}"/>
            </c:ext>
          </c:extLst>
        </c:ser>
        <c:ser>
          <c:idx val="28"/>
          <c:order val="24"/>
          <c:tx>
            <c:strRef>
              <c:f>'Data 4.3b'!$A$36</c:f>
              <c:strCache>
                <c:ptCount val="1"/>
                <c:pt idx="0">
                  <c:v>Sweden</c:v>
                </c:pt>
              </c:strCache>
            </c:strRef>
          </c:tx>
          <c:spPr>
            <a:ln w="19050" cap="rnd">
              <a:solidFill>
                <a:schemeClr val="bg1">
                  <a:lumMod val="65000"/>
                </a:schemeClr>
              </a:solidFill>
              <a:round/>
            </a:ln>
            <a:effectLst/>
          </c:spPr>
          <c:marker>
            <c:symbol val="none"/>
          </c:marker>
          <c:cat>
            <c:numRef>
              <c:f>'Data 4.3b'!$B$7:$AK$7</c:f>
              <c:numCache>
                <c:formatCode>General</c:formatCode>
                <c:ptCount val="36"/>
              </c:numCache>
            </c:numRef>
          </c:cat>
          <c:val>
            <c:numRef>
              <c:f>'Data 4.3b'!$B$36:$AK$36</c:f>
              <c:numCache>
                <c:formatCode>0.0</c:formatCode>
                <c:ptCount val="36"/>
                <c:pt idx="0">
                  <c:v>79.3</c:v>
                </c:pt>
                <c:pt idx="1">
                  <c:v>79.5</c:v>
                </c:pt>
                <c:pt idx="2">
                  <c:v>79.8</c:v>
                </c:pt>
                <c:pt idx="3">
                  <c:v>80.099999999999994</c:v>
                </c:pt>
                <c:pt idx="4">
                  <c:v>79.8</c:v>
                </c:pt>
                <c:pt idx="5">
                  <c:v>80.2</c:v>
                </c:pt>
                <c:pt idx="6">
                  <c:v>80.3</c:v>
                </c:pt>
                <c:pt idx="7">
                  <c:v>80</c:v>
                </c:pt>
                <c:pt idx="8">
                  <c:v>80.7</c:v>
                </c:pt>
                <c:pt idx="9">
                  <c:v>80.5</c:v>
                </c:pt>
                <c:pt idx="10">
                  <c:v>80.7</c:v>
                </c:pt>
                <c:pt idx="11">
                  <c:v>81</c:v>
                </c:pt>
                <c:pt idx="12">
                  <c:v>80.900000000000006</c:v>
                </c:pt>
                <c:pt idx="13">
                  <c:v>81.599999999999994</c:v>
                </c:pt>
                <c:pt idx="14">
                  <c:v>81.7</c:v>
                </c:pt>
                <c:pt idx="15">
                  <c:v>81.7</c:v>
                </c:pt>
                <c:pt idx="16">
                  <c:v>82</c:v>
                </c:pt>
                <c:pt idx="17">
                  <c:v>82.1</c:v>
                </c:pt>
                <c:pt idx="18">
                  <c:v>82</c:v>
                </c:pt>
                <c:pt idx="19">
                  <c:v>82</c:v>
                </c:pt>
                <c:pt idx="20">
                  <c:v>82.2</c:v>
                </c:pt>
                <c:pt idx="21">
                  <c:v>82.1</c:v>
                </c:pt>
                <c:pt idx="22">
                  <c:v>82.5</c:v>
                </c:pt>
                <c:pt idx="23">
                  <c:v>82.8</c:v>
                </c:pt>
                <c:pt idx="24">
                  <c:v>82.9</c:v>
                </c:pt>
                <c:pt idx="25">
                  <c:v>83.1</c:v>
                </c:pt>
                <c:pt idx="26">
                  <c:v>83.1</c:v>
                </c:pt>
                <c:pt idx="27">
                  <c:v>83.3</c:v>
                </c:pt>
                <c:pt idx="28">
                  <c:v>83.5</c:v>
                </c:pt>
                <c:pt idx="29">
                  <c:v>83.6</c:v>
                </c:pt>
                <c:pt idx="30">
                  <c:v>83.8</c:v>
                </c:pt>
                <c:pt idx="31">
                  <c:v>83.6</c:v>
                </c:pt>
                <c:pt idx="32">
                  <c:v>83.8</c:v>
                </c:pt>
                <c:pt idx="33">
                  <c:v>84.2</c:v>
                </c:pt>
                <c:pt idx="34">
                  <c:v>84.1</c:v>
                </c:pt>
                <c:pt idx="35">
                  <c:v>84.1</c:v>
                </c:pt>
              </c:numCache>
            </c:numRef>
          </c:val>
          <c:smooth val="0"/>
          <c:extLst>
            <c:ext xmlns:c16="http://schemas.microsoft.com/office/drawing/2014/chart" uri="{C3380CC4-5D6E-409C-BE32-E72D297353CC}">
              <c16:uniqueId val="{0000001E-DF40-430F-ABA8-B934FF2C2CA2}"/>
            </c:ext>
          </c:extLst>
        </c:ser>
        <c:ser>
          <c:idx val="14"/>
          <c:order val="25"/>
          <c:tx>
            <c:strRef>
              <c:f>'Data 4.3b'!$A$35</c:f>
              <c:strCache>
                <c:ptCount val="1"/>
                <c:pt idx="0">
                  <c:v>Spain</c:v>
                </c:pt>
              </c:strCache>
            </c:strRef>
          </c:tx>
          <c:spPr>
            <a:ln w="22225" cap="rnd">
              <a:solidFill>
                <a:schemeClr val="bg1">
                  <a:lumMod val="50000"/>
                </a:schemeClr>
              </a:solidFill>
              <a:round/>
            </a:ln>
            <a:effectLst/>
          </c:spPr>
          <c:marker>
            <c:symbol val="none"/>
          </c:marker>
          <c:dPt>
            <c:idx val="35"/>
            <c:marker>
              <c:symbol val="circle"/>
              <c:size val="8"/>
              <c:spPr>
                <a:solidFill>
                  <a:schemeClr val="bg1">
                    <a:lumMod val="50000"/>
                  </a:schemeClr>
                </a:solidFill>
                <a:ln w="9525">
                  <a:solidFill>
                    <a:schemeClr val="bg1">
                      <a:lumMod val="50000"/>
                    </a:schemeClr>
                  </a:solidFill>
                </a:ln>
                <a:effectLst/>
              </c:spPr>
            </c:marker>
            <c:bubble3D val="0"/>
            <c:extLst>
              <c:ext xmlns:c16="http://schemas.microsoft.com/office/drawing/2014/chart" uri="{C3380CC4-5D6E-409C-BE32-E72D297353CC}">
                <c16:uniqueId val="{0000001B-DF40-430F-ABA8-B934FF2C2CA2}"/>
              </c:ext>
            </c:extLst>
          </c:dPt>
          <c:dLbls>
            <c:dLbl>
              <c:idx val="35"/>
              <c:layout/>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1B-DF40-430F-ABA8-B934FF2C2CA2}"/>
                </c:ext>
              </c:extLst>
            </c:dLbl>
            <c:spPr>
              <a:noFill/>
              <a:ln>
                <a:noFill/>
              </a:ln>
              <a:effectLst/>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'Data 4.3b'!$B$7:$AK$7</c:f>
              <c:numCache>
                <c:formatCode>General</c:formatCode>
                <c:ptCount val="36"/>
              </c:numCache>
            </c:numRef>
          </c:cat>
          <c:val>
            <c:numRef>
              <c:f>'Data 4.3b'!$B$35:$AK$35</c:f>
              <c:numCache>
                <c:formatCode>0.0</c:formatCode>
                <c:ptCount val="36"/>
                <c:pt idx="0">
                  <c:v>78.8</c:v>
                </c:pt>
                <c:pt idx="1">
                  <c:v>79.400000000000006</c:v>
                </c:pt>
                <c:pt idx="2">
                  <c:v>79.099999999999994</c:v>
                </c:pt>
                <c:pt idx="3">
                  <c:v>79.7</c:v>
                </c:pt>
                <c:pt idx="4">
                  <c:v>79.599999999999994</c:v>
                </c:pt>
                <c:pt idx="5">
                  <c:v>79.900000000000006</c:v>
                </c:pt>
                <c:pt idx="6">
                  <c:v>80.2</c:v>
                </c:pt>
                <c:pt idx="7">
                  <c:v>80.3</c:v>
                </c:pt>
                <c:pt idx="8">
                  <c:v>80.5</c:v>
                </c:pt>
                <c:pt idx="9">
                  <c:v>80.599999999999994</c:v>
                </c:pt>
                <c:pt idx="10">
                  <c:v>80.7</c:v>
                </c:pt>
                <c:pt idx="11">
                  <c:v>81.3</c:v>
                </c:pt>
                <c:pt idx="12">
                  <c:v>81.3</c:v>
                </c:pt>
                <c:pt idx="13">
                  <c:v>81.7</c:v>
                </c:pt>
                <c:pt idx="14">
                  <c:v>81.8</c:v>
                </c:pt>
                <c:pt idx="15">
                  <c:v>82</c:v>
                </c:pt>
                <c:pt idx="16">
                  <c:v>82.4</c:v>
                </c:pt>
                <c:pt idx="17">
                  <c:v>82.4</c:v>
                </c:pt>
                <c:pt idx="18">
                  <c:v>82.3</c:v>
                </c:pt>
                <c:pt idx="19">
                  <c:v>82.8</c:v>
                </c:pt>
                <c:pt idx="20">
                  <c:v>83.2</c:v>
                </c:pt>
                <c:pt idx="21">
                  <c:v>83.3</c:v>
                </c:pt>
                <c:pt idx="22">
                  <c:v>83</c:v>
                </c:pt>
                <c:pt idx="23">
                  <c:v>83.7</c:v>
                </c:pt>
                <c:pt idx="24">
                  <c:v>83.6</c:v>
                </c:pt>
                <c:pt idx="25">
                  <c:v>84.4</c:v>
                </c:pt>
                <c:pt idx="26">
                  <c:v>84.4</c:v>
                </c:pt>
                <c:pt idx="27">
                  <c:v>84.6</c:v>
                </c:pt>
                <c:pt idx="28">
                  <c:v>85</c:v>
                </c:pt>
                <c:pt idx="29">
                  <c:v>85.5</c:v>
                </c:pt>
                <c:pt idx="30">
                  <c:v>85.6</c:v>
                </c:pt>
                <c:pt idx="31">
                  <c:v>85.5</c:v>
                </c:pt>
                <c:pt idx="32">
                  <c:v>86.1</c:v>
                </c:pt>
                <c:pt idx="33">
                  <c:v>86.2</c:v>
                </c:pt>
                <c:pt idx="34">
                  <c:v>85.7</c:v>
                </c:pt>
                <c:pt idx="35">
                  <c:v>86.3</c:v>
                </c:pt>
              </c:numCache>
            </c:numRef>
          </c:val>
          <c:smooth val="0"/>
          <c:extLst>
            <c:ext xmlns:c16="http://schemas.microsoft.com/office/drawing/2014/chart" uri="{C3380CC4-5D6E-409C-BE32-E72D297353CC}">
              <c16:uniqueId val="{0000001C-DF40-430F-ABA8-B934FF2C2CA2}"/>
            </c:ext>
          </c:extLst>
        </c:ser>
        <c:ser>
          <c:idx val="2"/>
          <c:order val="26"/>
          <c:tx>
            <c:strRef>
              <c:f>'Data 4.3b'!$A$11</c:f>
              <c:strCache>
                <c:ptCount val="1"/>
                <c:pt idx="0">
                  <c:v>Bulgaria</c:v>
                </c:pt>
              </c:strCache>
            </c:strRef>
          </c:tx>
          <c:spPr>
            <a:ln w="22225" cap="rnd">
              <a:solidFill>
                <a:schemeClr val="bg1">
                  <a:lumMod val="50000"/>
                </a:schemeClr>
              </a:solidFill>
              <a:round/>
            </a:ln>
            <a:effectLst/>
          </c:spPr>
          <c:marker>
            <c:symbol val="none"/>
          </c:marker>
          <c:dPt>
            <c:idx val="35"/>
            <c:marker>
              <c:symbol val="circle"/>
              <c:size val="8"/>
              <c:spPr>
                <a:solidFill>
                  <a:schemeClr val="bg1">
                    <a:lumMod val="50000"/>
                  </a:schemeClr>
                </a:solidFill>
                <a:ln w="9525">
                  <a:solidFill>
                    <a:schemeClr val="bg1">
                      <a:lumMod val="50000"/>
                    </a:schemeClr>
                  </a:solidFill>
                </a:ln>
                <a:effectLst/>
              </c:spPr>
            </c:marker>
            <c:bubble3D val="0"/>
            <c:extLst>
              <c:ext xmlns:c16="http://schemas.microsoft.com/office/drawing/2014/chart" uri="{C3380CC4-5D6E-409C-BE32-E72D297353CC}">
                <c16:uniqueId val="{00000021-DF40-430F-ABA8-B934FF2C2CA2}"/>
              </c:ext>
            </c:extLst>
          </c:dPt>
          <c:dLbls>
            <c:dLbl>
              <c:idx val="35"/>
              <c:layout/>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21-DF40-430F-ABA8-B934FF2C2CA2}"/>
                </c:ext>
              </c:extLst>
            </c:dLbl>
            <c:spPr>
              <a:noFill/>
              <a:ln>
                <a:noFill/>
              </a:ln>
              <a:effectLst/>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'Data 4.3b'!$B$7:$AK$7</c:f>
              <c:numCache>
                <c:formatCode>General</c:formatCode>
                <c:ptCount val="36"/>
              </c:numCache>
            </c:numRef>
          </c:cat>
          <c:val>
            <c:numRef>
              <c:f>'Data 4.3b'!$B$11:$AK$11</c:f>
              <c:numCache>
                <c:formatCode>0.0</c:formatCode>
                <c:ptCount val="36"/>
                <c:pt idx="0">
                  <c:v>74.3</c:v>
                </c:pt>
                <c:pt idx="1">
                  <c:v>74</c:v>
                </c:pt>
                <c:pt idx="2">
                  <c:v>74.400000000000006</c:v>
                </c:pt>
                <c:pt idx="3">
                  <c:v>74.599999999999994</c:v>
                </c:pt>
                <c:pt idx="4">
                  <c:v>74.3</c:v>
                </c:pt>
                <c:pt idx="5">
                  <c:v>74.8</c:v>
                </c:pt>
                <c:pt idx="6">
                  <c:v>74.599999999999994</c:v>
                </c:pt>
                <c:pt idx="7">
                  <c:v>74.7</c:v>
                </c:pt>
                <c:pt idx="8">
                  <c:v>74.8</c:v>
                </c:pt>
                <c:pt idx="9">
                  <c:v>74.7</c:v>
                </c:pt>
                <c:pt idx="10">
                  <c:v>74.400000000000006</c:v>
                </c:pt>
                <c:pt idx="11">
                  <c:v>74.8</c:v>
                </c:pt>
                <c:pt idx="12">
                  <c:v>75.099999999999994</c:v>
                </c:pt>
                <c:pt idx="13">
                  <c:v>74.8</c:v>
                </c:pt>
                <c:pt idx="14">
                  <c:v>74.900000000000006</c:v>
                </c:pt>
                <c:pt idx="15">
                  <c:v>74.5</c:v>
                </c:pt>
                <c:pt idx="16">
                  <c:v>73.8</c:v>
                </c:pt>
                <c:pt idx="17">
                  <c:v>74.599999999999994</c:v>
                </c:pt>
                <c:pt idx="18">
                  <c:v>75</c:v>
                </c:pt>
                <c:pt idx="19">
                  <c:v>75</c:v>
                </c:pt>
                <c:pt idx="20">
                  <c:v>75.400000000000006</c:v>
                </c:pt>
                <c:pt idx="21">
                  <c:v>75.5</c:v>
                </c:pt>
                <c:pt idx="22">
                  <c:v>75.900000000000006</c:v>
                </c:pt>
                <c:pt idx="23">
                  <c:v>76.2</c:v>
                </c:pt>
                <c:pt idx="24">
                  <c:v>76.2</c:v>
                </c:pt>
                <c:pt idx="25">
                  <c:v>76.3</c:v>
                </c:pt>
                <c:pt idx="26">
                  <c:v>76.599999999999994</c:v>
                </c:pt>
                <c:pt idx="27">
                  <c:v>77</c:v>
                </c:pt>
                <c:pt idx="28">
                  <c:v>77.400000000000006</c:v>
                </c:pt>
                <c:pt idx="29">
                  <c:v>77.400000000000006</c:v>
                </c:pt>
                <c:pt idx="30">
                  <c:v>77.8</c:v>
                </c:pt>
                <c:pt idx="31">
                  <c:v>77.900000000000006</c:v>
                </c:pt>
                <c:pt idx="32">
                  <c:v>78.599999999999994</c:v>
                </c:pt>
                <c:pt idx="33">
                  <c:v>78</c:v>
                </c:pt>
                <c:pt idx="34">
                  <c:v>78.2</c:v>
                </c:pt>
                <c:pt idx="35">
                  <c:v>78.5</c:v>
                </c:pt>
              </c:numCache>
            </c:numRef>
          </c:val>
          <c:smooth val="0"/>
          <c:extLst>
            <c:ext xmlns:c16="http://schemas.microsoft.com/office/drawing/2014/chart" uri="{C3380CC4-5D6E-409C-BE32-E72D297353CC}">
              <c16:uniqueId val="{00000002-DF40-430F-ABA8-B934FF2C2CA2}"/>
            </c:ext>
          </c:extLst>
        </c:ser>
        <c:ser>
          <c:idx val="23"/>
          <c:order val="27"/>
          <c:tx>
            <c:strRef>
              <c:f>'Data 4.3b'!$A$37</c:f>
              <c:strCache>
                <c:ptCount val="1"/>
                <c:pt idx="0">
                  <c:v>UK</c:v>
                </c:pt>
              </c:strCache>
            </c:strRef>
          </c:tx>
          <c:spPr>
            <a:ln w="38100" cap="rnd">
              <a:solidFill>
                <a:srgbClr val="50518B"/>
              </a:solidFill>
              <a:round/>
            </a:ln>
            <a:effectLst/>
          </c:spPr>
          <c:marker>
            <c:symbol val="none"/>
          </c:marker>
          <c:dPt>
            <c:idx val="35"/>
            <c:marker>
              <c:symbol val="circle"/>
              <c:size val="8"/>
              <c:spPr>
                <a:solidFill>
                  <a:srgbClr val="50518B"/>
                </a:solidFill>
                <a:ln w="9525">
                  <a:solidFill>
                    <a:srgbClr val="50518B"/>
                  </a:solidFill>
                </a:ln>
                <a:effectLst/>
              </c:spPr>
            </c:marker>
            <c:bubble3D val="0"/>
            <c:extLst>
              <c:ext xmlns:c16="http://schemas.microsoft.com/office/drawing/2014/chart" uri="{C3380CC4-5D6E-409C-BE32-E72D297353CC}">
                <c16:uniqueId val="{0000001F-DF40-430F-ABA8-B934FF2C2CA2}"/>
              </c:ext>
            </c:extLst>
          </c:dPt>
          <c:dLbls>
            <c:dLbl>
              <c:idx val="35"/>
              <c:layout>
                <c:manualLayout>
                  <c:x val="-4.0871022638041075E-3"/>
                  <c:y val="-1.0413999958344E-2"/>
                </c:manualLayout>
              </c:layout>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1F-DF40-430F-ABA8-B934FF2C2CA2}"/>
                </c:ext>
              </c:extLst>
            </c:dLbl>
            <c:spPr>
              <a:noFill/>
              <a:ln>
                <a:noFill/>
              </a:ln>
              <a:effectLst/>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'Data 4.3b'!$B$7:$AK$7</c:f>
              <c:numCache>
                <c:formatCode>General</c:formatCode>
                <c:ptCount val="36"/>
              </c:numCache>
            </c:numRef>
          </c:cat>
          <c:val>
            <c:numRef>
              <c:f>'Data 4.3b'!$B$37:$AK$37</c:f>
              <c:numCache>
                <c:formatCode>0.0</c:formatCode>
                <c:ptCount val="36"/>
                <c:pt idx="0">
                  <c:v>76.8</c:v>
                </c:pt>
                <c:pt idx="1">
                  <c:v>77</c:v>
                </c:pt>
                <c:pt idx="2">
                  <c:v>77.3</c:v>
                </c:pt>
                <c:pt idx="3">
                  <c:v>77.400000000000006</c:v>
                </c:pt>
                <c:pt idx="4">
                  <c:v>77.599999999999994</c:v>
                </c:pt>
                <c:pt idx="5">
                  <c:v>77.7</c:v>
                </c:pt>
                <c:pt idx="6">
                  <c:v>77.900000000000006</c:v>
                </c:pt>
                <c:pt idx="7">
                  <c:v>78.099999999999994</c:v>
                </c:pt>
                <c:pt idx="8">
                  <c:v>78.2</c:v>
                </c:pt>
                <c:pt idx="9">
                  <c:v>78.400000000000006</c:v>
                </c:pt>
                <c:pt idx="10">
                  <c:v>78.7</c:v>
                </c:pt>
                <c:pt idx="11">
                  <c:v>78.8</c:v>
                </c:pt>
                <c:pt idx="12">
                  <c:v>79</c:v>
                </c:pt>
                <c:pt idx="13">
                  <c:v>79.099999999999994</c:v>
                </c:pt>
                <c:pt idx="14">
                  <c:v>79.3</c:v>
                </c:pt>
                <c:pt idx="15">
                  <c:v>79.400000000000006</c:v>
                </c:pt>
                <c:pt idx="16">
                  <c:v>79.599999999999994</c:v>
                </c:pt>
                <c:pt idx="17">
                  <c:v>79.7</c:v>
                </c:pt>
                <c:pt idx="18">
                  <c:v>79.900000000000006</c:v>
                </c:pt>
                <c:pt idx="19">
                  <c:v>80.099999999999994</c:v>
                </c:pt>
                <c:pt idx="20">
                  <c:v>80.400000000000006</c:v>
                </c:pt>
                <c:pt idx="21">
                  <c:v>80.5</c:v>
                </c:pt>
                <c:pt idx="22">
                  <c:v>80.7</c:v>
                </c:pt>
                <c:pt idx="23">
                  <c:v>80.900000000000006</c:v>
                </c:pt>
                <c:pt idx="24">
                  <c:v>81.2</c:v>
                </c:pt>
                <c:pt idx="25">
                  <c:v>81.400000000000006</c:v>
                </c:pt>
                <c:pt idx="26">
                  <c:v>81.599999999999994</c:v>
                </c:pt>
                <c:pt idx="27">
                  <c:v>81.8</c:v>
                </c:pt>
                <c:pt idx="28">
                  <c:v>82.1</c:v>
                </c:pt>
                <c:pt idx="29">
                  <c:v>82.4</c:v>
                </c:pt>
                <c:pt idx="30">
                  <c:v>82.6</c:v>
                </c:pt>
                <c:pt idx="31">
                  <c:v>82.7</c:v>
                </c:pt>
                <c:pt idx="32">
                  <c:v>82.8</c:v>
                </c:pt>
                <c:pt idx="33">
                  <c:v>82.8</c:v>
                </c:pt>
                <c:pt idx="34">
                  <c:v>82.9</c:v>
                </c:pt>
                <c:pt idx="35">
                  <c:v>82.9</c:v>
                </c:pt>
              </c:numCache>
            </c:numRef>
          </c:val>
          <c:smooth val="0"/>
          <c:extLst>
            <c:ext xmlns:c16="http://schemas.microsoft.com/office/drawing/2014/chart" uri="{C3380CC4-5D6E-409C-BE32-E72D297353CC}">
              <c16:uniqueId val="{00000020-DF40-430F-ABA8-B934FF2C2CA2}"/>
            </c:ext>
          </c:extLst>
        </c:ser>
        <c:ser>
          <c:idx val="26"/>
          <c:order val="28"/>
          <c:tx>
            <c:strRef>
              <c:f>'Data 4.3b'!$A$32</c:f>
              <c:strCache>
                <c:ptCount val="1"/>
                <c:pt idx="0">
                  <c:v>Scotland</c:v>
                </c:pt>
              </c:strCache>
            </c:strRef>
          </c:tx>
          <c:spPr>
            <a:ln w="38100" cap="rnd">
              <a:solidFill>
                <a:srgbClr val="50518B"/>
              </a:solidFill>
              <a:round/>
            </a:ln>
            <a:effectLst/>
          </c:spPr>
          <c:marker>
            <c:symbol val="none"/>
          </c:marker>
          <c:dPt>
            <c:idx val="35"/>
            <c:marker>
              <c:symbol val="circle"/>
              <c:size val="8"/>
              <c:spPr>
                <a:solidFill>
                  <a:srgbClr val="50518B"/>
                </a:solidFill>
                <a:ln w="9525">
                  <a:solidFill>
                    <a:srgbClr val="50518B"/>
                  </a:solidFill>
                </a:ln>
                <a:effectLst/>
              </c:spPr>
            </c:marker>
            <c:bubble3D val="0"/>
            <c:extLst>
              <c:ext xmlns:c16="http://schemas.microsoft.com/office/drawing/2014/chart" uri="{C3380CC4-5D6E-409C-BE32-E72D297353CC}">
                <c16:uniqueId val="{00000003-EB03-468D-98E0-DA670A44834A}"/>
              </c:ext>
            </c:extLst>
          </c:dPt>
          <c:dLbls>
            <c:dLbl>
              <c:idx val="35"/>
              <c:layout>
                <c:manualLayout>
                  <c:x val="-2.7247348425360716E-3"/>
                  <c:y val="3.8184225406497716E-17"/>
                </c:manualLayout>
              </c:layout>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EB03-468D-98E0-DA670A44834A}"/>
                </c:ext>
              </c:extLst>
            </c:dLbl>
            <c:spPr>
              <a:noFill/>
              <a:ln>
                <a:noFill/>
              </a:ln>
              <a:effectLst/>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'Data 4.3b'!$B$7:$AK$7</c:f>
              <c:numCache>
                <c:formatCode>General</c:formatCode>
                <c:ptCount val="36"/>
              </c:numCache>
            </c:numRef>
          </c:cat>
          <c:val>
            <c:numRef>
              <c:f>'Data 4.3b'!$B$32:$AK$32</c:f>
              <c:numCache>
                <c:formatCode>0.0</c:formatCode>
                <c:ptCount val="36"/>
                <c:pt idx="0">
                  <c:v>75.3</c:v>
                </c:pt>
                <c:pt idx="1">
                  <c:v>75.5</c:v>
                </c:pt>
                <c:pt idx="2">
                  <c:v>75.599999999999994</c:v>
                </c:pt>
                <c:pt idx="3">
                  <c:v>75.8</c:v>
                </c:pt>
                <c:pt idx="4">
                  <c:v>76</c:v>
                </c:pt>
                <c:pt idx="5">
                  <c:v>76.2</c:v>
                </c:pt>
                <c:pt idx="6">
                  <c:v>76.5</c:v>
                </c:pt>
                <c:pt idx="7">
                  <c:v>76.5</c:v>
                </c:pt>
                <c:pt idx="8">
                  <c:v>76.599999999999994</c:v>
                </c:pt>
                <c:pt idx="9">
                  <c:v>76.7</c:v>
                </c:pt>
                <c:pt idx="10">
                  <c:v>77.099999999999994</c:v>
                </c:pt>
                <c:pt idx="11">
                  <c:v>77.099999999999994</c:v>
                </c:pt>
                <c:pt idx="12">
                  <c:v>77.3</c:v>
                </c:pt>
                <c:pt idx="13">
                  <c:v>77.400000000000006</c:v>
                </c:pt>
                <c:pt idx="14">
                  <c:v>77.7</c:v>
                </c:pt>
                <c:pt idx="15">
                  <c:v>77.900000000000006</c:v>
                </c:pt>
                <c:pt idx="16">
                  <c:v>78</c:v>
                </c:pt>
                <c:pt idx="17">
                  <c:v>78.2</c:v>
                </c:pt>
                <c:pt idx="18">
                  <c:v>78.400000000000006</c:v>
                </c:pt>
                <c:pt idx="19">
                  <c:v>78.599999999999994</c:v>
                </c:pt>
                <c:pt idx="20">
                  <c:v>78.8</c:v>
                </c:pt>
                <c:pt idx="21">
                  <c:v>78.900000000000006</c:v>
                </c:pt>
                <c:pt idx="22">
                  <c:v>79.099999999999994</c:v>
                </c:pt>
                <c:pt idx="23">
                  <c:v>79.2</c:v>
                </c:pt>
                <c:pt idx="24">
                  <c:v>79.5</c:v>
                </c:pt>
                <c:pt idx="25">
                  <c:v>79.7</c:v>
                </c:pt>
                <c:pt idx="26">
                  <c:v>79.8</c:v>
                </c:pt>
                <c:pt idx="27">
                  <c:v>80.099999999999994</c:v>
                </c:pt>
                <c:pt idx="28">
                  <c:v>80.3</c:v>
                </c:pt>
                <c:pt idx="29">
                  <c:v>80.599999999999994</c:v>
                </c:pt>
                <c:pt idx="30">
                  <c:v>80.8</c:v>
                </c:pt>
                <c:pt idx="31">
                  <c:v>80.900000000000006</c:v>
                </c:pt>
                <c:pt idx="32">
                  <c:v>81.099999999999994</c:v>
                </c:pt>
                <c:pt idx="33">
                  <c:v>81.099999999999994</c:v>
                </c:pt>
                <c:pt idx="34">
                  <c:v>81.2</c:v>
                </c:pt>
                <c:pt idx="35">
                  <c:v>81.099999999999994</c:v>
                </c:pt>
              </c:numCache>
            </c:numRef>
          </c:val>
          <c:smooth val="0"/>
          <c:extLst>
            <c:ext xmlns:c16="http://schemas.microsoft.com/office/drawing/2014/chart" uri="{C3380CC4-5D6E-409C-BE32-E72D297353CC}">
              <c16:uniqueId val="{00000017-DF40-430F-ABA8-B934FF2C2CA2}"/>
            </c:ext>
          </c:extLst>
        </c:ser>
        <c:dLbls>
          <c:showLegendKey val="0"/>
          <c:showVal val="0"/>
          <c:showCatName val="0"/>
          <c:showSerName val="0"/>
          <c:showPercent val="0"/>
          <c:showBubbleSize val="0"/>
        </c:dLbls>
        <c:smooth val="0"/>
        <c:axId val="581712872"/>
        <c:axId val="581713856"/>
      </c:lineChart>
      <c:catAx>
        <c:axId val="581712872"/>
        <c:scaling>
          <c:orientation val="minMax"/>
        </c:scaling>
        <c:delete val="0"/>
        <c:axPos val="b"/>
        <c:numFmt formatCode="General" sourceLinked="1"/>
        <c:majorTickMark val="none"/>
        <c:minorTickMark val="out"/>
        <c:tickLblPos val="nextTo"/>
        <c:spPr>
          <a:noFill/>
          <a:ln w="9525" cap="flat" cmpd="sng" algn="ctr">
            <a:solidFill>
              <a:schemeClr val="tx1">
                <a:lumMod val="65000"/>
                <a:lumOff val="3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1713856"/>
        <c:crosses val="autoZero"/>
        <c:auto val="1"/>
        <c:lblAlgn val="ctr"/>
        <c:lblOffset val="100"/>
        <c:noMultiLvlLbl val="0"/>
      </c:catAx>
      <c:valAx>
        <c:axId val="581713856"/>
        <c:scaling>
          <c:orientation val="minMax"/>
          <c:min val="65"/>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solidFill>
                      <a:sysClr val="windowText" lastClr="000000"/>
                    </a:solidFill>
                    <a:latin typeface="Arial" panose="020B0604020202020204" pitchFamily="34" charset="0"/>
                    <a:cs typeface="Arial" panose="020B0604020202020204" pitchFamily="34" charset="0"/>
                  </a:rPr>
                  <a:t>Life expectancy </a:t>
                </a:r>
              </a:p>
              <a:p>
                <a:pPr>
                  <a:defRPr sz="1400" b="1">
                    <a:solidFill>
                      <a:sysClr val="windowText" lastClr="000000"/>
                    </a:solidFill>
                    <a:latin typeface="Arial" panose="020B0604020202020204" pitchFamily="34" charset="0"/>
                    <a:cs typeface="Arial" panose="020B0604020202020204" pitchFamily="34" charset="0"/>
                  </a:defRPr>
                </a:pPr>
                <a:r>
                  <a:rPr lang="en-US" sz="1400" b="1">
                    <a:solidFill>
                      <a:sysClr val="windowText" lastClr="000000"/>
                    </a:solidFill>
                    <a:latin typeface="Arial" panose="020B0604020202020204" pitchFamily="34" charset="0"/>
                    <a:cs typeface="Arial" panose="020B0604020202020204" pitchFamily="34" charset="0"/>
                  </a:rPr>
                  <a:t>(years)</a:t>
                </a:r>
              </a:p>
            </c:rich>
          </c:tx>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lumMod val="65000"/>
                <a:lumOff val="35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171287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50">
          <a:latin typeface="Segoe UI" panose="020B0502040204020203" pitchFamily="34" charset="0"/>
          <a:cs typeface="Segoe UI" panose="020B0502040204020203" pitchFamily="34" charset="0"/>
        </a:defRPr>
      </a:pPr>
      <a:endParaRPr lang="en-US"/>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solidFill>
                  <a:sysClr val="windowText" lastClr="000000"/>
                </a:solidFill>
                <a:latin typeface="Arial" panose="020B0604020202020204" pitchFamily="34" charset="0"/>
                <a:cs typeface="Arial" panose="020B0604020202020204" pitchFamily="34" charset="0"/>
              </a:rPr>
              <a:t>Figure 4.4: Life expectancy and healthy life expectancy at birth in the UK and constituent countries, 2015-2017</a:t>
            </a:r>
          </a:p>
        </c:rich>
      </c:tx>
      <c:layout/>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2306363115514857"/>
          <c:y val="0.14082348958318774"/>
          <c:w val="0.77908447761345012"/>
          <c:h val="0.73181162107275333"/>
        </c:manualLayout>
      </c:layout>
      <c:barChart>
        <c:barDir val="bar"/>
        <c:grouping val="stacked"/>
        <c:varyColors val="0"/>
        <c:ser>
          <c:idx val="0"/>
          <c:order val="0"/>
          <c:tx>
            <c:strRef>
              <c:f>'[1]Fig 4.4 data'!$B$17</c:f>
              <c:strCache>
                <c:ptCount val="1"/>
                <c:pt idx="0">
                  <c:v>good health</c:v>
                </c:pt>
              </c:strCache>
            </c:strRef>
          </c:tx>
          <c:spPr>
            <a:solidFill>
              <a:schemeClr val="bg1">
                <a:lumMod val="85000"/>
              </a:schemeClr>
            </a:solidFill>
            <a:ln w="22225">
              <a:solidFill>
                <a:srgbClr val="6466AE"/>
              </a:solidFill>
            </a:ln>
            <a:effectLst/>
          </c:spPr>
          <c:invertIfNegative val="0"/>
          <c:dPt>
            <c:idx val="2"/>
            <c:invertIfNegative val="0"/>
            <c:bubble3D val="0"/>
            <c:spPr>
              <a:solidFill>
                <a:schemeClr val="bg1">
                  <a:lumMod val="85000"/>
                </a:schemeClr>
              </a:solidFill>
              <a:ln w="44450">
                <a:solidFill>
                  <a:srgbClr val="50518B"/>
                </a:solidFill>
              </a:ln>
              <a:effectLst/>
            </c:spPr>
            <c:extLst>
              <c:ext xmlns:c16="http://schemas.microsoft.com/office/drawing/2014/chart" uri="{C3380CC4-5D6E-409C-BE32-E72D297353CC}">
                <c16:uniqueId val="{00000001-4689-4AA7-9AFB-7047CB34BC7C}"/>
              </c:ext>
            </c:extLst>
          </c:dPt>
          <c:dPt>
            <c:idx val="8"/>
            <c:invertIfNegative val="0"/>
            <c:bubble3D val="0"/>
            <c:spPr>
              <a:solidFill>
                <a:schemeClr val="bg1">
                  <a:lumMod val="85000"/>
                </a:schemeClr>
              </a:solidFill>
              <a:ln w="44450">
                <a:solidFill>
                  <a:srgbClr val="50518B"/>
                </a:solidFill>
              </a:ln>
              <a:effectLst/>
            </c:spPr>
            <c:extLst>
              <c:ext xmlns:c16="http://schemas.microsoft.com/office/drawing/2014/chart" uri="{C3380CC4-5D6E-409C-BE32-E72D297353CC}">
                <c16:uniqueId val="{00000003-4689-4AA7-9AFB-7047CB34BC7C}"/>
              </c:ext>
            </c:extLst>
          </c:dPt>
          <c:dLbls>
            <c:dLbl>
              <c:idx val="2"/>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1"/>
              <c:showSerName val="0"/>
              <c:showPercent val="0"/>
              <c:showBubbleSize val="0"/>
              <c:extLst>
                <c:ext xmlns:c16="http://schemas.microsoft.com/office/drawing/2014/chart" uri="{C3380CC4-5D6E-409C-BE32-E72D297353CC}">
                  <c16:uniqueId val="{00000001-4689-4AA7-9AFB-7047CB34BC7C}"/>
                </c:ext>
              </c:extLst>
            </c:dLbl>
            <c:dLbl>
              <c:idx val="8"/>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1"/>
              <c:showSerName val="0"/>
              <c:showPercent val="0"/>
              <c:showBubbleSize val="0"/>
              <c:extLst>
                <c:ext xmlns:c16="http://schemas.microsoft.com/office/drawing/2014/chart" uri="{C3380CC4-5D6E-409C-BE32-E72D297353CC}">
                  <c16:uniqueId val="{00000003-4689-4AA7-9AFB-7047CB34BC7C}"/>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1"/>
            <c:showSerName val="0"/>
            <c:showPercent val="0"/>
            <c:showBubbleSize val="0"/>
            <c:showLeaderLines val="0"/>
            <c:extLst>
              <c:ext xmlns:c15="http://schemas.microsoft.com/office/drawing/2012/chart" uri="{CE6537A1-D6FC-4f65-9D91-7224C49458BB}">
                <c15:layout/>
                <c15:showLeaderLines val="0"/>
              </c:ext>
            </c:extLst>
          </c:dLbls>
          <c:cat>
            <c:strRef>
              <c:f>'[1]Fig 4.4 data'!$A$18:$A$28</c:f>
              <c:strCache>
                <c:ptCount val="11"/>
                <c:pt idx="0">
                  <c:v>Wales</c:v>
                </c:pt>
                <c:pt idx="1">
                  <c:v>Northern Ireland</c:v>
                </c:pt>
                <c:pt idx="2">
                  <c:v>Scotland</c:v>
                </c:pt>
                <c:pt idx="3">
                  <c:v>England</c:v>
                </c:pt>
                <c:pt idx="4">
                  <c:v>United Kingdom</c:v>
                </c:pt>
                <c:pt idx="6">
                  <c:v>Wales</c:v>
                </c:pt>
                <c:pt idx="7">
                  <c:v>Northern Ireland</c:v>
                </c:pt>
                <c:pt idx="8">
                  <c:v>Scotland</c:v>
                </c:pt>
                <c:pt idx="9">
                  <c:v>England</c:v>
                </c:pt>
                <c:pt idx="10">
                  <c:v>United Kingdom</c:v>
                </c:pt>
              </c:strCache>
            </c:strRef>
          </c:cat>
          <c:val>
            <c:numRef>
              <c:f>'[1]Fig 4.4 data'!$B$18:$B$28</c:f>
              <c:numCache>
                <c:formatCode>General</c:formatCode>
                <c:ptCount val="11"/>
                <c:pt idx="0">
                  <c:v>61.4</c:v>
                </c:pt>
                <c:pt idx="1">
                  <c:v>61.2</c:v>
                </c:pt>
                <c:pt idx="2">
                  <c:v>62.3</c:v>
                </c:pt>
                <c:pt idx="3">
                  <c:v>63.4</c:v>
                </c:pt>
                <c:pt idx="4">
                  <c:v>63.1</c:v>
                </c:pt>
                <c:pt idx="6">
                  <c:v>62</c:v>
                </c:pt>
                <c:pt idx="7">
                  <c:v>62.8</c:v>
                </c:pt>
                <c:pt idx="8">
                  <c:v>62.6</c:v>
                </c:pt>
                <c:pt idx="9">
                  <c:v>63.8</c:v>
                </c:pt>
                <c:pt idx="10">
                  <c:v>63.6</c:v>
                </c:pt>
              </c:numCache>
            </c:numRef>
          </c:val>
          <c:extLst>
            <c:ext xmlns:c16="http://schemas.microsoft.com/office/drawing/2014/chart" uri="{C3380CC4-5D6E-409C-BE32-E72D297353CC}">
              <c16:uniqueId val="{00000004-4689-4AA7-9AFB-7047CB34BC7C}"/>
            </c:ext>
          </c:extLst>
        </c:ser>
        <c:ser>
          <c:idx val="2"/>
          <c:order val="1"/>
          <c:tx>
            <c:strRef>
              <c:f>'[1]Fig 4.4 data'!$C$17</c:f>
              <c:strCache>
                <c:ptCount val="1"/>
                <c:pt idx="0">
                  <c:v>bad health</c:v>
                </c:pt>
              </c:strCache>
            </c:strRef>
          </c:tx>
          <c:spPr>
            <a:solidFill>
              <a:srgbClr val="B2B2D6"/>
            </a:solidFill>
            <a:ln w="22225">
              <a:solidFill>
                <a:srgbClr val="6466AE"/>
              </a:solidFill>
            </a:ln>
            <a:effectLst/>
          </c:spPr>
          <c:invertIfNegative val="0"/>
          <c:dPt>
            <c:idx val="2"/>
            <c:invertIfNegative val="0"/>
            <c:bubble3D val="0"/>
            <c:spPr>
              <a:solidFill>
                <a:srgbClr val="B2B2D6"/>
              </a:solidFill>
              <a:ln w="41275">
                <a:solidFill>
                  <a:srgbClr val="50518B"/>
                </a:solidFill>
              </a:ln>
              <a:effectLst/>
            </c:spPr>
            <c:extLst>
              <c:ext xmlns:c16="http://schemas.microsoft.com/office/drawing/2014/chart" uri="{C3380CC4-5D6E-409C-BE32-E72D297353CC}">
                <c16:uniqueId val="{00000006-4689-4AA7-9AFB-7047CB34BC7C}"/>
              </c:ext>
            </c:extLst>
          </c:dPt>
          <c:dPt>
            <c:idx val="8"/>
            <c:invertIfNegative val="0"/>
            <c:bubble3D val="0"/>
            <c:spPr>
              <a:solidFill>
                <a:srgbClr val="B2B2D6"/>
              </a:solidFill>
              <a:ln w="44450">
                <a:solidFill>
                  <a:srgbClr val="50518B"/>
                </a:solidFill>
              </a:ln>
              <a:effectLst/>
            </c:spPr>
            <c:extLst>
              <c:ext xmlns:c16="http://schemas.microsoft.com/office/drawing/2014/chart" uri="{C3380CC4-5D6E-409C-BE32-E72D297353CC}">
                <c16:uniqueId val="{00000008-4689-4AA7-9AFB-7047CB34BC7C}"/>
              </c:ext>
            </c:extLst>
          </c:dPt>
          <c:dLbls>
            <c:dLbl>
              <c:idx val="0"/>
              <c:layout/>
              <c:tx>
                <c:rich>
                  <a:bodyPr/>
                  <a:lstStyle/>
                  <a:p>
                    <a:r>
                      <a:rPr lang="en-US"/>
                      <a:t>21.6%</a:t>
                    </a:r>
                  </a:p>
                </c:rich>
              </c:tx>
              <c:dLblPos val="inBase"/>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689-4AA7-9AFB-7047CB34BC7C}"/>
                </c:ext>
              </c:extLst>
            </c:dLbl>
            <c:dLbl>
              <c:idx val="1"/>
              <c:layout/>
              <c:tx>
                <c:rich>
                  <a:bodyPr/>
                  <a:lstStyle/>
                  <a:p>
                    <a:r>
                      <a:rPr lang="en-US"/>
                      <a:t>22.1%</a:t>
                    </a:r>
                  </a:p>
                </c:rich>
              </c:tx>
              <c:dLblPos val="inBase"/>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4689-4AA7-9AFB-7047CB34BC7C}"/>
                </c:ext>
              </c:extLst>
            </c:dLbl>
            <c:dLbl>
              <c:idx val="2"/>
              <c:layout/>
              <c:tx>
                <c:rich>
                  <a:bodyPr/>
                  <a:lstStyle/>
                  <a:p>
                    <a:r>
                      <a:rPr lang="en-US"/>
                      <a:t>19.1%</a:t>
                    </a:r>
                  </a:p>
                </c:rich>
              </c:tx>
              <c:dLblPos val="inBase"/>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689-4AA7-9AFB-7047CB34BC7C}"/>
                </c:ext>
              </c:extLst>
            </c:dLbl>
            <c:dLbl>
              <c:idx val="3"/>
              <c:layout/>
              <c:tx>
                <c:rich>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20.3%</a:t>
                    </a:r>
                  </a:p>
                </c:rich>
              </c:tx>
              <c:numFmt formatCode="0.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4689-4AA7-9AFB-7047CB34BC7C}"/>
                </c:ext>
              </c:extLst>
            </c:dLbl>
            <c:dLbl>
              <c:idx val="4"/>
              <c:layout/>
              <c:tx>
                <c:rich>
                  <a:bodyPr/>
                  <a:lstStyle/>
                  <a:p>
                    <a:r>
                      <a:rPr lang="en-US"/>
                      <a:t>20.3%</a:t>
                    </a:r>
                  </a:p>
                </c:rich>
              </c:tx>
              <c:dLblPos val="inBase"/>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4689-4AA7-9AFB-7047CB34BC7C}"/>
                </c:ext>
              </c:extLst>
            </c:dLbl>
            <c:dLbl>
              <c:idx val="5"/>
              <c:tx>
                <c:rich>
                  <a:bodyPr/>
                  <a:lstStyle/>
                  <a:p>
                    <a:endParaRPr lang="en-US"/>
                  </a:p>
                </c:rich>
              </c:tx>
              <c:dLblPos val="inBase"/>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689-4AA7-9AFB-7047CB34BC7C}"/>
                </c:ext>
              </c:extLst>
            </c:dLbl>
            <c:dLbl>
              <c:idx val="6"/>
              <c:layout/>
              <c:tx>
                <c:rich>
                  <a:bodyPr/>
                  <a:lstStyle/>
                  <a:p>
                    <a:r>
                      <a:rPr lang="en-US"/>
                      <a:t>24.6%</a:t>
                    </a:r>
                  </a:p>
                </c:rich>
              </c:tx>
              <c:dLblPos val="inBase"/>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4689-4AA7-9AFB-7047CB34BC7C}"/>
                </c:ext>
              </c:extLst>
            </c:dLbl>
            <c:dLbl>
              <c:idx val="7"/>
              <c:layout/>
              <c:tx>
                <c:rich>
                  <a:bodyPr/>
                  <a:lstStyle/>
                  <a:p>
                    <a:r>
                      <a:rPr lang="en-US"/>
                      <a:t>23.7%</a:t>
                    </a:r>
                  </a:p>
                </c:rich>
              </c:tx>
              <c:dLblPos val="inBase"/>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4689-4AA7-9AFB-7047CB34BC7C}"/>
                </c:ext>
              </c:extLst>
            </c:dLbl>
            <c:dLbl>
              <c:idx val="8"/>
              <c:layout/>
              <c:tx>
                <c:rich>
                  <a:bodyPr/>
                  <a:lstStyle/>
                  <a:p>
                    <a:r>
                      <a:rPr lang="en-US"/>
                      <a:t>22.7%</a:t>
                    </a:r>
                  </a:p>
                </c:rich>
              </c:tx>
              <c:dLblPos val="inBase"/>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689-4AA7-9AFB-7047CB34BC7C}"/>
                </c:ext>
              </c:extLst>
            </c:dLbl>
            <c:dLbl>
              <c:idx val="9"/>
              <c:layout/>
              <c:tx>
                <c:rich>
                  <a:bodyPr/>
                  <a:lstStyle/>
                  <a:p>
                    <a:r>
                      <a:rPr lang="en-US"/>
                      <a:t>23.3%</a:t>
                    </a:r>
                  </a:p>
                </c:rich>
              </c:tx>
              <c:dLblPos val="inBase"/>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4689-4AA7-9AFB-7047CB34BC7C}"/>
                </c:ext>
              </c:extLst>
            </c:dLbl>
            <c:dLbl>
              <c:idx val="10"/>
              <c:layout/>
              <c:tx>
                <c:rich>
                  <a:bodyPr/>
                  <a:lstStyle/>
                  <a:p>
                    <a:r>
                      <a:rPr lang="en-US"/>
                      <a:t>23.3%</a:t>
                    </a:r>
                  </a:p>
                </c:rich>
              </c:tx>
              <c:dLblPos val="inBase"/>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4689-4AA7-9AFB-7047CB34BC7C}"/>
                </c:ext>
              </c:extLst>
            </c:dLbl>
            <c:numFmt formatCode="General"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'[1]Fig 4.4 data'!$A$18:$A$28</c:f>
              <c:strCache>
                <c:ptCount val="11"/>
                <c:pt idx="0">
                  <c:v>Wales</c:v>
                </c:pt>
                <c:pt idx="1">
                  <c:v>Northern Ireland</c:v>
                </c:pt>
                <c:pt idx="2">
                  <c:v>Scotland</c:v>
                </c:pt>
                <c:pt idx="3">
                  <c:v>England</c:v>
                </c:pt>
                <c:pt idx="4">
                  <c:v>United Kingdom</c:v>
                </c:pt>
                <c:pt idx="6">
                  <c:v>Wales</c:v>
                </c:pt>
                <c:pt idx="7">
                  <c:v>Northern Ireland</c:v>
                </c:pt>
                <c:pt idx="8">
                  <c:v>Scotland</c:v>
                </c:pt>
                <c:pt idx="9">
                  <c:v>England</c:v>
                </c:pt>
                <c:pt idx="10">
                  <c:v>United Kingdom</c:v>
                </c:pt>
              </c:strCache>
            </c:strRef>
          </c:cat>
          <c:val>
            <c:numRef>
              <c:f>'[1]Fig 4.4 data'!$C$18:$C$28</c:f>
              <c:numCache>
                <c:formatCode>General</c:formatCode>
                <c:ptCount val="11"/>
                <c:pt idx="0">
                  <c:v>16.899999999999999</c:v>
                </c:pt>
                <c:pt idx="1">
                  <c:v>17.299999999999997</c:v>
                </c:pt>
                <c:pt idx="2">
                  <c:v>14.700000000000003</c:v>
                </c:pt>
                <c:pt idx="3">
                  <c:v>16.199999999999996</c:v>
                </c:pt>
                <c:pt idx="4">
                  <c:v>16.100000000000001</c:v>
                </c:pt>
                <c:pt idx="6">
                  <c:v>20.200000000000003</c:v>
                </c:pt>
                <c:pt idx="7">
                  <c:v>19.5</c:v>
                </c:pt>
                <c:pt idx="8">
                  <c:v>18.499999999999993</c:v>
                </c:pt>
                <c:pt idx="9">
                  <c:v>19.299999999999997</c:v>
                </c:pt>
                <c:pt idx="10">
                  <c:v>19.300000000000004</c:v>
                </c:pt>
              </c:numCache>
            </c:numRef>
          </c:val>
          <c:extLst>
            <c:ext xmlns:c16="http://schemas.microsoft.com/office/drawing/2014/chart" uri="{C3380CC4-5D6E-409C-BE32-E72D297353CC}">
              <c16:uniqueId val="{00000012-4689-4AA7-9AFB-7047CB34BC7C}"/>
            </c:ext>
          </c:extLst>
        </c:ser>
        <c:dLbls>
          <c:showLegendKey val="0"/>
          <c:showVal val="0"/>
          <c:showCatName val="0"/>
          <c:showSerName val="0"/>
          <c:showPercent val="0"/>
          <c:showBubbleSize val="0"/>
        </c:dLbls>
        <c:gapWidth val="25"/>
        <c:overlap val="100"/>
        <c:axId val="591593240"/>
        <c:axId val="591590288"/>
      </c:barChart>
      <c:catAx>
        <c:axId val="591593240"/>
        <c:scaling>
          <c:orientation val="minMax"/>
        </c:scaling>
        <c:delete val="0"/>
        <c:axPos val="l"/>
        <c:numFmt formatCode="General" sourceLinked="1"/>
        <c:majorTickMark val="none"/>
        <c:minorTickMark val="none"/>
        <c:tickLblPos val="none"/>
        <c:spPr>
          <a:noFill/>
          <a:ln w="19050"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591590288"/>
        <c:crosses val="autoZero"/>
        <c:auto val="1"/>
        <c:lblAlgn val="ctr"/>
        <c:lblOffset val="100"/>
        <c:noMultiLvlLbl val="0"/>
      </c:catAx>
      <c:valAx>
        <c:axId val="591590288"/>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solidFill>
                      <a:sysClr val="windowText" lastClr="000000"/>
                    </a:solidFill>
                    <a:latin typeface="Arial" panose="020B0604020202020204" pitchFamily="34" charset="0"/>
                    <a:cs typeface="Arial" panose="020B0604020202020204" pitchFamily="34" charset="0"/>
                  </a:rPr>
                  <a:t>Life expectancy (years)</a:t>
                </a:r>
              </a:p>
            </c:rich>
          </c:tx>
          <c:layout>
            <c:manualLayout>
              <c:xMode val="edge"/>
              <c:yMode val="edge"/>
              <c:x val="0.40841100913639233"/>
              <c:y val="0.91282787715477021"/>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9159324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Segoe UI" panose="020B0502040204020203" pitchFamily="34" charset="0"/>
          <a:cs typeface="Segoe UI" panose="020B0502040204020203" pitchFamily="34" charset="0"/>
        </a:defRPr>
      </a:pPr>
      <a:endParaRPr lang="en-US"/>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400" b="1">
                <a:solidFill>
                  <a:sysClr val="windowText" lastClr="000000"/>
                </a:solidFill>
                <a:latin typeface="Arial" panose="020B0604020202020204" pitchFamily="34" charset="0"/>
                <a:cs typeface="Arial" panose="020B0604020202020204" pitchFamily="34" charset="0"/>
              </a:rPr>
              <a:t>Figure 4.5a: Life expectancy and healthy life expectancy at birth in Scotland's council areas with 95% confidence intervals, 2015-2017, males</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6138164652937437"/>
          <c:y val="0.13317845022968086"/>
          <c:w val="0.81628915143604253"/>
          <c:h val="0.69950395369008334"/>
        </c:manualLayout>
      </c:layout>
      <c:barChart>
        <c:barDir val="bar"/>
        <c:grouping val="stacked"/>
        <c:varyColors val="0"/>
        <c:ser>
          <c:idx val="0"/>
          <c:order val="0"/>
          <c:tx>
            <c:strRef>
              <c:f>'Data 4.5'!$E$52</c:f>
              <c:strCache>
                <c:ptCount val="1"/>
                <c:pt idx="0">
                  <c:v>HLE lower CI</c:v>
                </c:pt>
              </c:strCache>
            </c:strRef>
          </c:tx>
          <c:spPr>
            <a:noFill/>
            <a:ln>
              <a:noFill/>
            </a:ln>
            <a:effectLst/>
          </c:spPr>
          <c:invertIfNegative val="0"/>
          <c:cat>
            <c:strRef>
              <c:f>'Data 4.5'!$D$53:$D$84</c:f>
              <c:strCache>
                <c:ptCount val="32"/>
                <c:pt idx="0">
                  <c:v>Glasgow City</c:v>
                </c:pt>
                <c:pt idx="1">
                  <c:v>Dundee City</c:v>
                </c:pt>
                <c:pt idx="2">
                  <c:v>West Dunbartonshire</c:v>
                </c:pt>
                <c:pt idx="3">
                  <c:v>Inverclyde</c:v>
                </c:pt>
                <c:pt idx="4">
                  <c:v>North Lanarkshire</c:v>
                </c:pt>
                <c:pt idx="5">
                  <c:v>North Ayrshire</c:v>
                </c:pt>
                <c:pt idx="6">
                  <c:v>Renfrewshire</c:v>
                </c:pt>
                <c:pt idx="7">
                  <c:v>East Ayrshire</c:v>
                </c:pt>
                <c:pt idx="8">
                  <c:v>Clackmannanshire</c:v>
                </c:pt>
                <c:pt idx="9">
                  <c:v>South Lanarkshire</c:v>
                </c:pt>
                <c:pt idx="10">
                  <c:v>Na h-Eileanan Siar</c:v>
                </c:pt>
                <c:pt idx="11">
                  <c:v>Aberdeen City</c:v>
                </c:pt>
                <c:pt idx="12">
                  <c:v>South Ayrshire</c:v>
                </c:pt>
                <c:pt idx="13">
                  <c:v>Fife</c:v>
                </c:pt>
                <c:pt idx="14">
                  <c:v>Falkirk</c:v>
                </c:pt>
                <c:pt idx="15">
                  <c:v>Argyll and Bute</c:v>
                </c:pt>
                <c:pt idx="16">
                  <c:v>Highland</c:v>
                </c:pt>
                <c:pt idx="17">
                  <c:v>Dumfries and Galloway</c:v>
                </c:pt>
                <c:pt idx="18">
                  <c:v>Midlothian</c:v>
                </c:pt>
                <c:pt idx="19">
                  <c:v>City of Edinburgh</c:v>
                </c:pt>
                <c:pt idx="20">
                  <c:v>West Lothian</c:v>
                </c:pt>
                <c:pt idx="21">
                  <c:v>Angus</c:v>
                </c:pt>
                <c:pt idx="22">
                  <c:v>East Lothian</c:v>
                </c:pt>
                <c:pt idx="23">
                  <c:v>Shetland Islands</c:v>
                </c:pt>
                <c:pt idx="24">
                  <c:v>Moray</c:v>
                </c:pt>
                <c:pt idx="25">
                  <c:v>Stirling</c:v>
                </c:pt>
                <c:pt idx="26">
                  <c:v>Scottish Borders</c:v>
                </c:pt>
                <c:pt idx="27">
                  <c:v>Aberdeenshire</c:v>
                </c:pt>
                <c:pt idx="28">
                  <c:v>Perth and Kinross</c:v>
                </c:pt>
                <c:pt idx="29">
                  <c:v>Orkney Islands</c:v>
                </c:pt>
                <c:pt idx="30">
                  <c:v>East Dunbartonshire</c:v>
                </c:pt>
                <c:pt idx="31">
                  <c:v>East Renfrewshire</c:v>
                </c:pt>
              </c:strCache>
            </c:strRef>
          </c:cat>
          <c:val>
            <c:numRef>
              <c:f>'Data 4.5'!$E$53:$E$84</c:f>
              <c:numCache>
                <c:formatCode>0.0</c:formatCode>
                <c:ptCount val="32"/>
                <c:pt idx="0">
                  <c:v>55.5</c:v>
                </c:pt>
                <c:pt idx="1">
                  <c:v>54.3</c:v>
                </c:pt>
                <c:pt idx="2">
                  <c:v>56.3</c:v>
                </c:pt>
                <c:pt idx="3">
                  <c:v>58.7</c:v>
                </c:pt>
                <c:pt idx="4">
                  <c:v>56.4</c:v>
                </c:pt>
                <c:pt idx="5">
                  <c:v>54</c:v>
                </c:pt>
                <c:pt idx="6">
                  <c:v>59.1</c:v>
                </c:pt>
                <c:pt idx="7">
                  <c:v>58.2</c:v>
                </c:pt>
                <c:pt idx="8">
                  <c:v>60.1</c:v>
                </c:pt>
                <c:pt idx="9">
                  <c:v>58.9</c:v>
                </c:pt>
                <c:pt idx="10">
                  <c:v>62.3</c:v>
                </c:pt>
                <c:pt idx="11">
                  <c:v>59.4</c:v>
                </c:pt>
                <c:pt idx="12">
                  <c:v>60.5</c:v>
                </c:pt>
                <c:pt idx="13">
                  <c:v>60.4</c:v>
                </c:pt>
                <c:pt idx="14">
                  <c:v>61.4</c:v>
                </c:pt>
                <c:pt idx="15">
                  <c:v>62.8</c:v>
                </c:pt>
                <c:pt idx="16">
                  <c:v>64.400000000000006</c:v>
                </c:pt>
                <c:pt idx="17">
                  <c:v>62.9</c:v>
                </c:pt>
                <c:pt idx="18">
                  <c:v>59.6</c:v>
                </c:pt>
                <c:pt idx="19">
                  <c:v>63.2</c:v>
                </c:pt>
                <c:pt idx="20">
                  <c:v>59.6</c:v>
                </c:pt>
                <c:pt idx="21">
                  <c:v>60.9</c:v>
                </c:pt>
                <c:pt idx="22">
                  <c:v>63.4</c:v>
                </c:pt>
                <c:pt idx="23">
                  <c:v>64.2</c:v>
                </c:pt>
                <c:pt idx="24">
                  <c:v>62.3</c:v>
                </c:pt>
                <c:pt idx="25">
                  <c:v>62.7</c:v>
                </c:pt>
                <c:pt idx="26">
                  <c:v>62.7</c:v>
                </c:pt>
                <c:pt idx="27">
                  <c:v>66.5</c:v>
                </c:pt>
                <c:pt idx="28">
                  <c:v>65.900000000000006</c:v>
                </c:pt>
                <c:pt idx="29">
                  <c:v>59.5</c:v>
                </c:pt>
                <c:pt idx="30">
                  <c:v>67.400000000000006</c:v>
                </c:pt>
                <c:pt idx="31">
                  <c:v>64.5</c:v>
                </c:pt>
              </c:numCache>
            </c:numRef>
          </c:val>
          <c:extLst>
            <c:ext xmlns:c16="http://schemas.microsoft.com/office/drawing/2014/chart" uri="{C3380CC4-5D6E-409C-BE32-E72D297353CC}">
              <c16:uniqueId val="{00000000-6E6D-4463-B734-263AD6BF1850}"/>
            </c:ext>
          </c:extLst>
        </c:ser>
        <c:ser>
          <c:idx val="1"/>
          <c:order val="1"/>
          <c:tx>
            <c:v>lower to hle</c:v>
          </c:tx>
          <c:spPr>
            <a:solidFill>
              <a:srgbClr val="B2B2D6"/>
            </a:solidFill>
            <a:ln w="15875">
              <a:solidFill>
                <a:srgbClr val="6466AE"/>
              </a:solidFill>
            </a:ln>
            <a:effectLst/>
          </c:spPr>
          <c:invertIfNegative val="0"/>
          <c:cat>
            <c:strRef>
              <c:f>'Data 4.5'!$D$53:$D$84</c:f>
              <c:strCache>
                <c:ptCount val="32"/>
                <c:pt idx="0">
                  <c:v>Glasgow City</c:v>
                </c:pt>
                <c:pt idx="1">
                  <c:v>Dundee City</c:v>
                </c:pt>
                <c:pt idx="2">
                  <c:v>West Dunbartonshire</c:v>
                </c:pt>
                <c:pt idx="3">
                  <c:v>Inverclyde</c:v>
                </c:pt>
                <c:pt idx="4">
                  <c:v>North Lanarkshire</c:v>
                </c:pt>
                <c:pt idx="5">
                  <c:v>North Ayrshire</c:v>
                </c:pt>
                <c:pt idx="6">
                  <c:v>Renfrewshire</c:v>
                </c:pt>
                <c:pt idx="7">
                  <c:v>East Ayrshire</c:v>
                </c:pt>
                <c:pt idx="8">
                  <c:v>Clackmannanshire</c:v>
                </c:pt>
                <c:pt idx="9">
                  <c:v>South Lanarkshire</c:v>
                </c:pt>
                <c:pt idx="10">
                  <c:v>Na h-Eileanan Siar</c:v>
                </c:pt>
                <c:pt idx="11">
                  <c:v>Aberdeen City</c:v>
                </c:pt>
                <c:pt idx="12">
                  <c:v>South Ayrshire</c:v>
                </c:pt>
                <c:pt idx="13">
                  <c:v>Fife</c:v>
                </c:pt>
                <c:pt idx="14">
                  <c:v>Falkirk</c:v>
                </c:pt>
                <c:pt idx="15">
                  <c:v>Argyll and Bute</c:v>
                </c:pt>
                <c:pt idx="16">
                  <c:v>Highland</c:v>
                </c:pt>
                <c:pt idx="17">
                  <c:v>Dumfries and Galloway</c:v>
                </c:pt>
                <c:pt idx="18">
                  <c:v>Midlothian</c:v>
                </c:pt>
                <c:pt idx="19">
                  <c:v>City of Edinburgh</c:v>
                </c:pt>
                <c:pt idx="20">
                  <c:v>West Lothian</c:v>
                </c:pt>
                <c:pt idx="21">
                  <c:v>Angus</c:v>
                </c:pt>
                <c:pt idx="22">
                  <c:v>East Lothian</c:v>
                </c:pt>
                <c:pt idx="23">
                  <c:v>Shetland Islands</c:v>
                </c:pt>
                <c:pt idx="24">
                  <c:v>Moray</c:v>
                </c:pt>
                <c:pt idx="25">
                  <c:v>Stirling</c:v>
                </c:pt>
                <c:pt idx="26">
                  <c:v>Scottish Borders</c:v>
                </c:pt>
                <c:pt idx="27">
                  <c:v>Aberdeenshire</c:v>
                </c:pt>
                <c:pt idx="28">
                  <c:v>Perth and Kinross</c:v>
                </c:pt>
                <c:pt idx="29">
                  <c:v>Orkney Islands</c:v>
                </c:pt>
                <c:pt idx="30">
                  <c:v>East Dunbartonshire</c:v>
                </c:pt>
                <c:pt idx="31">
                  <c:v>East Renfrewshire</c:v>
                </c:pt>
              </c:strCache>
            </c:strRef>
          </c:cat>
          <c:val>
            <c:numRef>
              <c:f>'Data 4.5'!$F$53:$F$84</c:f>
              <c:numCache>
                <c:formatCode>0.0</c:formatCode>
                <c:ptCount val="32"/>
                <c:pt idx="0">
                  <c:v>1.7000000000000028</c:v>
                </c:pt>
                <c:pt idx="1">
                  <c:v>2.2000000000000028</c:v>
                </c:pt>
                <c:pt idx="2">
                  <c:v>1.9000000000000057</c:v>
                </c:pt>
                <c:pt idx="3">
                  <c:v>1.7999999999999972</c:v>
                </c:pt>
                <c:pt idx="4">
                  <c:v>1.7000000000000028</c:v>
                </c:pt>
                <c:pt idx="5">
                  <c:v>2</c:v>
                </c:pt>
                <c:pt idx="6">
                  <c:v>1.8999999999999986</c:v>
                </c:pt>
                <c:pt idx="7">
                  <c:v>2</c:v>
                </c:pt>
                <c:pt idx="8">
                  <c:v>2.5</c:v>
                </c:pt>
                <c:pt idx="9">
                  <c:v>1.8999999999999986</c:v>
                </c:pt>
                <c:pt idx="10">
                  <c:v>2.7000000000000028</c:v>
                </c:pt>
                <c:pt idx="11">
                  <c:v>2.1000000000000014</c:v>
                </c:pt>
                <c:pt idx="12">
                  <c:v>1.6000000000000014</c:v>
                </c:pt>
                <c:pt idx="13">
                  <c:v>1.8999999999999986</c:v>
                </c:pt>
                <c:pt idx="14">
                  <c:v>1.8000000000000043</c:v>
                </c:pt>
                <c:pt idx="15">
                  <c:v>1.5</c:v>
                </c:pt>
                <c:pt idx="16">
                  <c:v>1.8999999999999915</c:v>
                </c:pt>
                <c:pt idx="17">
                  <c:v>1.5000000000000071</c:v>
                </c:pt>
                <c:pt idx="18">
                  <c:v>2.1999999999999957</c:v>
                </c:pt>
                <c:pt idx="19">
                  <c:v>1.7999999999999972</c:v>
                </c:pt>
                <c:pt idx="20">
                  <c:v>2.2999999999999972</c:v>
                </c:pt>
                <c:pt idx="21">
                  <c:v>2</c:v>
                </c:pt>
                <c:pt idx="22">
                  <c:v>1.8999999999999986</c:v>
                </c:pt>
                <c:pt idx="23">
                  <c:v>3.8999999999999915</c:v>
                </c:pt>
                <c:pt idx="24">
                  <c:v>1.9000000000000057</c:v>
                </c:pt>
                <c:pt idx="25">
                  <c:v>2.0999999999999943</c:v>
                </c:pt>
                <c:pt idx="26">
                  <c:v>1.7999999999999972</c:v>
                </c:pt>
                <c:pt idx="27">
                  <c:v>1.5999999999999943</c:v>
                </c:pt>
                <c:pt idx="28">
                  <c:v>1.6999999999999886</c:v>
                </c:pt>
                <c:pt idx="29">
                  <c:v>5.0999999999999943</c:v>
                </c:pt>
                <c:pt idx="30">
                  <c:v>1.5</c:v>
                </c:pt>
                <c:pt idx="31">
                  <c:v>2</c:v>
                </c:pt>
              </c:numCache>
            </c:numRef>
          </c:val>
          <c:extLst>
            <c:ext xmlns:c16="http://schemas.microsoft.com/office/drawing/2014/chart" uri="{C3380CC4-5D6E-409C-BE32-E72D297353CC}">
              <c16:uniqueId val="{00000001-6E6D-4463-B734-263AD6BF1850}"/>
            </c:ext>
          </c:extLst>
        </c:ser>
        <c:ser>
          <c:idx val="4"/>
          <c:order val="2"/>
          <c:tx>
            <c:v>hletoupper</c:v>
          </c:tx>
          <c:spPr>
            <a:solidFill>
              <a:srgbClr val="B2B2D6"/>
            </a:solidFill>
            <a:ln w="15875">
              <a:solidFill>
                <a:srgbClr val="6466AE"/>
              </a:solidFill>
            </a:ln>
            <a:effectLst/>
          </c:spPr>
          <c:invertIfNegative val="0"/>
          <c:val>
            <c:numRef>
              <c:f>'Data 4.5'!$F$53:$F$84</c:f>
              <c:numCache>
                <c:formatCode>0.0</c:formatCode>
                <c:ptCount val="32"/>
                <c:pt idx="0">
                  <c:v>1.7000000000000028</c:v>
                </c:pt>
                <c:pt idx="1">
                  <c:v>2.2000000000000028</c:v>
                </c:pt>
                <c:pt idx="2">
                  <c:v>1.9000000000000057</c:v>
                </c:pt>
                <c:pt idx="3">
                  <c:v>1.7999999999999972</c:v>
                </c:pt>
                <c:pt idx="4">
                  <c:v>1.7000000000000028</c:v>
                </c:pt>
                <c:pt idx="5">
                  <c:v>2</c:v>
                </c:pt>
                <c:pt idx="6">
                  <c:v>1.8999999999999986</c:v>
                </c:pt>
                <c:pt idx="7">
                  <c:v>2</c:v>
                </c:pt>
                <c:pt idx="8">
                  <c:v>2.5</c:v>
                </c:pt>
                <c:pt idx="9">
                  <c:v>1.8999999999999986</c:v>
                </c:pt>
                <c:pt idx="10">
                  <c:v>2.7000000000000028</c:v>
                </c:pt>
                <c:pt idx="11">
                  <c:v>2.1000000000000014</c:v>
                </c:pt>
                <c:pt idx="12">
                  <c:v>1.6000000000000014</c:v>
                </c:pt>
                <c:pt idx="13">
                  <c:v>1.8999999999999986</c:v>
                </c:pt>
                <c:pt idx="14">
                  <c:v>1.8000000000000043</c:v>
                </c:pt>
                <c:pt idx="15">
                  <c:v>1.5</c:v>
                </c:pt>
                <c:pt idx="16">
                  <c:v>1.8999999999999915</c:v>
                </c:pt>
                <c:pt idx="17">
                  <c:v>1.5000000000000071</c:v>
                </c:pt>
                <c:pt idx="18">
                  <c:v>2.1999999999999957</c:v>
                </c:pt>
                <c:pt idx="19">
                  <c:v>1.7999999999999972</c:v>
                </c:pt>
                <c:pt idx="20">
                  <c:v>2.2999999999999972</c:v>
                </c:pt>
                <c:pt idx="21">
                  <c:v>2</c:v>
                </c:pt>
                <c:pt idx="22">
                  <c:v>1.8999999999999986</c:v>
                </c:pt>
                <c:pt idx="23">
                  <c:v>3.8999999999999915</c:v>
                </c:pt>
                <c:pt idx="24">
                  <c:v>1.9000000000000057</c:v>
                </c:pt>
                <c:pt idx="25">
                  <c:v>2.0999999999999943</c:v>
                </c:pt>
                <c:pt idx="26">
                  <c:v>1.7999999999999972</c:v>
                </c:pt>
                <c:pt idx="27">
                  <c:v>1.5999999999999943</c:v>
                </c:pt>
                <c:pt idx="28">
                  <c:v>1.6999999999999886</c:v>
                </c:pt>
                <c:pt idx="29">
                  <c:v>5.0999999999999943</c:v>
                </c:pt>
                <c:pt idx="30">
                  <c:v>1.5</c:v>
                </c:pt>
                <c:pt idx="31">
                  <c:v>2</c:v>
                </c:pt>
              </c:numCache>
            </c:numRef>
          </c:val>
          <c:extLst>
            <c:ext xmlns:c16="http://schemas.microsoft.com/office/drawing/2014/chart" uri="{C3380CC4-5D6E-409C-BE32-E72D297353CC}">
              <c16:uniqueId val="{00000001-9CE9-433B-8EDE-F9E8F2AE3C3A}"/>
            </c:ext>
          </c:extLst>
        </c:ser>
        <c:ser>
          <c:idx val="2"/>
          <c:order val="3"/>
          <c:tx>
            <c:strRef>
              <c:f>'Data 4.5'!$G$52</c:f>
              <c:strCache>
                <c:ptCount val="1"/>
                <c:pt idx="0">
                  <c:v>gap upper HLE and lower LE</c:v>
                </c:pt>
              </c:strCache>
            </c:strRef>
          </c:tx>
          <c:spPr>
            <a:noFill/>
            <a:ln>
              <a:noFill/>
            </a:ln>
            <a:effectLst/>
          </c:spPr>
          <c:invertIfNegative val="0"/>
          <c:cat>
            <c:strRef>
              <c:f>'Data 4.5'!$D$53:$D$84</c:f>
              <c:strCache>
                <c:ptCount val="32"/>
                <c:pt idx="0">
                  <c:v>Glasgow City</c:v>
                </c:pt>
                <c:pt idx="1">
                  <c:v>Dundee City</c:v>
                </c:pt>
                <c:pt idx="2">
                  <c:v>West Dunbartonshire</c:v>
                </c:pt>
                <c:pt idx="3">
                  <c:v>Inverclyde</c:v>
                </c:pt>
                <c:pt idx="4">
                  <c:v>North Lanarkshire</c:v>
                </c:pt>
                <c:pt idx="5">
                  <c:v>North Ayrshire</c:v>
                </c:pt>
                <c:pt idx="6">
                  <c:v>Renfrewshire</c:v>
                </c:pt>
                <c:pt idx="7">
                  <c:v>East Ayrshire</c:v>
                </c:pt>
                <c:pt idx="8">
                  <c:v>Clackmannanshire</c:v>
                </c:pt>
                <c:pt idx="9">
                  <c:v>South Lanarkshire</c:v>
                </c:pt>
                <c:pt idx="10">
                  <c:v>Na h-Eileanan Siar</c:v>
                </c:pt>
                <c:pt idx="11">
                  <c:v>Aberdeen City</c:v>
                </c:pt>
                <c:pt idx="12">
                  <c:v>South Ayrshire</c:v>
                </c:pt>
                <c:pt idx="13">
                  <c:v>Fife</c:v>
                </c:pt>
                <c:pt idx="14">
                  <c:v>Falkirk</c:v>
                </c:pt>
                <c:pt idx="15">
                  <c:v>Argyll and Bute</c:v>
                </c:pt>
                <c:pt idx="16">
                  <c:v>Highland</c:v>
                </c:pt>
                <c:pt idx="17">
                  <c:v>Dumfries and Galloway</c:v>
                </c:pt>
                <c:pt idx="18">
                  <c:v>Midlothian</c:v>
                </c:pt>
                <c:pt idx="19">
                  <c:v>City of Edinburgh</c:v>
                </c:pt>
                <c:pt idx="20">
                  <c:v>West Lothian</c:v>
                </c:pt>
                <c:pt idx="21">
                  <c:v>Angus</c:v>
                </c:pt>
                <c:pt idx="22">
                  <c:v>East Lothian</c:v>
                </c:pt>
                <c:pt idx="23">
                  <c:v>Shetland Islands</c:v>
                </c:pt>
                <c:pt idx="24">
                  <c:v>Moray</c:v>
                </c:pt>
                <c:pt idx="25">
                  <c:v>Stirling</c:v>
                </c:pt>
                <c:pt idx="26">
                  <c:v>Scottish Borders</c:v>
                </c:pt>
                <c:pt idx="27">
                  <c:v>Aberdeenshire</c:v>
                </c:pt>
                <c:pt idx="28">
                  <c:v>Perth and Kinross</c:v>
                </c:pt>
                <c:pt idx="29">
                  <c:v>Orkney Islands</c:v>
                </c:pt>
                <c:pt idx="30">
                  <c:v>East Dunbartonshire</c:v>
                </c:pt>
                <c:pt idx="31">
                  <c:v>East Renfrewshire</c:v>
                </c:pt>
              </c:strCache>
            </c:strRef>
          </c:cat>
          <c:val>
            <c:numRef>
              <c:f>'Data 4.5'!$G$53:$G$84</c:f>
              <c:numCache>
                <c:formatCode>0.0</c:formatCode>
                <c:ptCount val="32"/>
                <c:pt idx="0">
                  <c:v>14.099999999999994</c:v>
                </c:pt>
                <c:pt idx="1">
                  <c:v>14.699999999999996</c:v>
                </c:pt>
                <c:pt idx="2">
                  <c:v>14.299999999999997</c:v>
                </c:pt>
                <c:pt idx="3">
                  <c:v>12.200000000000003</c:v>
                </c:pt>
                <c:pt idx="4">
                  <c:v>15.000000000000007</c:v>
                </c:pt>
                <c:pt idx="5">
                  <c:v>17.400000000000006</c:v>
                </c:pt>
                <c:pt idx="6">
                  <c:v>12.900000000000006</c:v>
                </c:pt>
                <c:pt idx="7">
                  <c:v>13.699999999999996</c:v>
                </c:pt>
                <c:pt idx="8">
                  <c:v>10.599999999999994</c:v>
                </c:pt>
                <c:pt idx="9">
                  <c:v>13.800000000000004</c:v>
                </c:pt>
                <c:pt idx="10">
                  <c:v>7.7000000000000028</c:v>
                </c:pt>
                <c:pt idx="11">
                  <c:v>12.800000000000004</c:v>
                </c:pt>
                <c:pt idx="12">
                  <c:v>12.700000000000003</c:v>
                </c:pt>
                <c:pt idx="13">
                  <c:v>12.599999999999994</c:v>
                </c:pt>
                <c:pt idx="14">
                  <c:v>11.599999999999994</c:v>
                </c:pt>
                <c:pt idx="15">
                  <c:v>10.799999999999997</c:v>
                </c:pt>
                <c:pt idx="16">
                  <c:v>9.2000000000000028</c:v>
                </c:pt>
                <c:pt idx="17">
                  <c:v>11.299999999999997</c:v>
                </c:pt>
                <c:pt idx="18">
                  <c:v>13.300000000000004</c:v>
                </c:pt>
                <c:pt idx="19">
                  <c:v>10.699999999999989</c:v>
                </c:pt>
                <c:pt idx="20">
                  <c:v>13.5</c:v>
                </c:pt>
                <c:pt idx="21">
                  <c:v>12.599999999999994</c:v>
                </c:pt>
                <c:pt idx="22">
                  <c:v>10.399999999999991</c:v>
                </c:pt>
                <c:pt idx="23">
                  <c:v>5</c:v>
                </c:pt>
                <c:pt idx="24">
                  <c:v>11.799999999999997</c:v>
                </c:pt>
                <c:pt idx="25">
                  <c:v>11.299999999999997</c:v>
                </c:pt>
                <c:pt idx="26">
                  <c:v>12</c:v>
                </c:pt>
                <c:pt idx="27">
                  <c:v>8.9000000000000057</c:v>
                </c:pt>
                <c:pt idx="28">
                  <c:v>9.2999999999999972</c:v>
                </c:pt>
                <c:pt idx="29">
                  <c:v>8.2000000000000028</c:v>
                </c:pt>
                <c:pt idx="30">
                  <c:v>8.9000000000000057</c:v>
                </c:pt>
                <c:pt idx="31">
                  <c:v>11.299999999999997</c:v>
                </c:pt>
              </c:numCache>
            </c:numRef>
          </c:val>
          <c:extLst>
            <c:ext xmlns:c16="http://schemas.microsoft.com/office/drawing/2014/chart" uri="{C3380CC4-5D6E-409C-BE32-E72D297353CC}">
              <c16:uniqueId val="{00000002-6E6D-4463-B734-263AD6BF1850}"/>
            </c:ext>
          </c:extLst>
        </c:ser>
        <c:ser>
          <c:idx val="3"/>
          <c:order val="4"/>
          <c:tx>
            <c:strRef>
              <c:f>'Data 4.5'!$H$52</c:f>
              <c:strCache>
                <c:ptCount val="1"/>
                <c:pt idx="0">
                  <c:v>width LE</c:v>
                </c:pt>
              </c:strCache>
            </c:strRef>
          </c:tx>
          <c:spPr>
            <a:solidFill>
              <a:srgbClr val="6466AE"/>
            </a:solidFill>
            <a:ln w="15875">
              <a:solidFill>
                <a:srgbClr val="50518B"/>
              </a:solidFill>
            </a:ln>
            <a:effectLst/>
          </c:spPr>
          <c:invertIfNegative val="0"/>
          <c:cat>
            <c:strRef>
              <c:f>'Data 4.5'!$D$53:$D$84</c:f>
              <c:strCache>
                <c:ptCount val="32"/>
                <c:pt idx="0">
                  <c:v>Glasgow City</c:v>
                </c:pt>
                <c:pt idx="1">
                  <c:v>Dundee City</c:v>
                </c:pt>
                <c:pt idx="2">
                  <c:v>West Dunbartonshire</c:v>
                </c:pt>
                <c:pt idx="3">
                  <c:v>Inverclyde</c:v>
                </c:pt>
                <c:pt idx="4">
                  <c:v>North Lanarkshire</c:v>
                </c:pt>
                <c:pt idx="5">
                  <c:v>North Ayrshire</c:v>
                </c:pt>
                <c:pt idx="6">
                  <c:v>Renfrewshire</c:v>
                </c:pt>
                <c:pt idx="7">
                  <c:v>East Ayrshire</c:v>
                </c:pt>
                <c:pt idx="8">
                  <c:v>Clackmannanshire</c:v>
                </c:pt>
                <c:pt idx="9">
                  <c:v>South Lanarkshire</c:v>
                </c:pt>
                <c:pt idx="10">
                  <c:v>Na h-Eileanan Siar</c:v>
                </c:pt>
                <c:pt idx="11">
                  <c:v>Aberdeen City</c:v>
                </c:pt>
                <c:pt idx="12">
                  <c:v>South Ayrshire</c:v>
                </c:pt>
                <c:pt idx="13">
                  <c:v>Fife</c:v>
                </c:pt>
                <c:pt idx="14">
                  <c:v>Falkirk</c:v>
                </c:pt>
                <c:pt idx="15">
                  <c:v>Argyll and Bute</c:v>
                </c:pt>
                <c:pt idx="16">
                  <c:v>Highland</c:v>
                </c:pt>
                <c:pt idx="17">
                  <c:v>Dumfries and Galloway</c:v>
                </c:pt>
                <c:pt idx="18">
                  <c:v>Midlothian</c:v>
                </c:pt>
                <c:pt idx="19">
                  <c:v>City of Edinburgh</c:v>
                </c:pt>
                <c:pt idx="20">
                  <c:v>West Lothian</c:v>
                </c:pt>
                <c:pt idx="21">
                  <c:v>Angus</c:v>
                </c:pt>
                <c:pt idx="22">
                  <c:v>East Lothian</c:v>
                </c:pt>
                <c:pt idx="23">
                  <c:v>Shetland Islands</c:v>
                </c:pt>
                <c:pt idx="24">
                  <c:v>Moray</c:v>
                </c:pt>
                <c:pt idx="25">
                  <c:v>Stirling</c:v>
                </c:pt>
                <c:pt idx="26">
                  <c:v>Scottish Borders</c:v>
                </c:pt>
                <c:pt idx="27">
                  <c:v>Aberdeenshire</c:v>
                </c:pt>
                <c:pt idx="28">
                  <c:v>Perth and Kinross</c:v>
                </c:pt>
                <c:pt idx="29">
                  <c:v>Orkney Islands</c:v>
                </c:pt>
                <c:pt idx="30">
                  <c:v>East Dunbartonshire</c:v>
                </c:pt>
                <c:pt idx="31">
                  <c:v>East Renfrewshire</c:v>
                </c:pt>
              </c:strCache>
            </c:strRef>
          </c:cat>
          <c:val>
            <c:numRef>
              <c:f>'Data 4.5'!$H$53:$H$84</c:f>
              <c:numCache>
                <c:formatCode>0.0</c:formatCode>
                <c:ptCount val="32"/>
                <c:pt idx="0">
                  <c:v>0.20000000000000284</c:v>
                </c:pt>
                <c:pt idx="1">
                  <c:v>0.60000000000000853</c:v>
                </c:pt>
                <c:pt idx="2">
                  <c:v>0.70000000000000284</c:v>
                </c:pt>
                <c:pt idx="3">
                  <c:v>0.79999999999999716</c:v>
                </c:pt>
                <c:pt idx="4">
                  <c:v>0.39999999999999147</c:v>
                </c:pt>
                <c:pt idx="5">
                  <c:v>0.69999999999998863</c:v>
                </c:pt>
                <c:pt idx="6">
                  <c:v>0.5</c:v>
                </c:pt>
                <c:pt idx="7">
                  <c:v>0.60000000000000853</c:v>
                </c:pt>
                <c:pt idx="8">
                  <c:v>1.1000000000000085</c:v>
                </c:pt>
                <c:pt idx="9">
                  <c:v>0.39999999999999147</c:v>
                </c:pt>
                <c:pt idx="10">
                  <c:v>1.3999999999999915</c:v>
                </c:pt>
                <c:pt idx="11">
                  <c:v>0.5</c:v>
                </c:pt>
                <c:pt idx="12">
                  <c:v>0.70000000000000284</c:v>
                </c:pt>
                <c:pt idx="13">
                  <c:v>0.40000000000000568</c:v>
                </c:pt>
                <c:pt idx="14">
                  <c:v>0.60000000000000853</c:v>
                </c:pt>
                <c:pt idx="15">
                  <c:v>0.80000000000001137</c:v>
                </c:pt>
                <c:pt idx="16">
                  <c:v>0.5</c:v>
                </c:pt>
                <c:pt idx="17">
                  <c:v>0.60000000000000853</c:v>
                </c:pt>
                <c:pt idx="18">
                  <c:v>0.70000000000000284</c:v>
                </c:pt>
                <c:pt idx="19">
                  <c:v>0.40000000000000568</c:v>
                </c:pt>
                <c:pt idx="20">
                  <c:v>0.5</c:v>
                </c:pt>
                <c:pt idx="21">
                  <c:v>0.70000000000000284</c:v>
                </c:pt>
                <c:pt idx="22">
                  <c:v>0.70000000000000284</c:v>
                </c:pt>
                <c:pt idx="23">
                  <c:v>1.2999999999999972</c:v>
                </c:pt>
                <c:pt idx="24">
                  <c:v>0.70000000000000284</c:v>
                </c:pt>
                <c:pt idx="25">
                  <c:v>0.70000000000000284</c:v>
                </c:pt>
                <c:pt idx="26">
                  <c:v>0.70000000000000284</c:v>
                </c:pt>
                <c:pt idx="27">
                  <c:v>0.39999999999999147</c:v>
                </c:pt>
                <c:pt idx="28">
                  <c:v>0.59999999999999432</c:v>
                </c:pt>
                <c:pt idx="29">
                  <c:v>1.5</c:v>
                </c:pt>
                <c:pt idx="30">
                  <c:v>0.69999999999998863</c:v>
                </c:pt>
                <c:pt idx="31">
                  <c:v>0.70000000000000284</c:v>
                </c:pt>
              </c:numCache>
            </c:numRef>
          </c:val>
          <c:extLst>
            <c:ext xmlns:c16="http://schemas.microsoft.com/office/drawing/2014/chart" uri="{C3380CC4-5D6E-409C-BE32-E72D297353CC}">
              <c16:uniqueId val="{00000003-6E6D-4463-B734-263AD6BF1850}"/>
            </c:ext>
          </c:extLst>
        </c:ser>
        <c:ser>
          <c:idx val="5"/>
          <c:order val="5"/>
          <c:tx>
            <c:v>upper Le</c:v>
          </c:tx>
          <c:spPr>
            <a:solidFill>
              <a:srgbClr val="6466AE"/>
            </a:solidFill>
            <a:ln w="15875">
              <a:solidFill>
                <a:srgbClr val="50518B"/>
              </a:solidFill>
            </a:ln>
            <a:effectLst/>
          </c:spPr>
          <c:invertIfNegative val="0"/>
          <c:val>
            <c:numRef>
              <c:f>'Data 4.5'!$H$53:$H$84</c:f>
              <c:numCache>
                <c:formatCode>0.0</c:formatCode>
                <c:ptCount val="32"/>
                <c:pt idx="0">
                  <c:v>0.20000000000000284</c:v>
                </c:pt>
                <c:pt idx="1">
                  <c:v>0.60000000000000853</c:v>
                </c:pt>
                <c:pt idx="2">
                  <c:v>0.70000000000000284</c:v>
                </c:pt>
                <c:pt idx="3">
                  <c:v>0.79999999999999716</c:v>
                </c:pt>
                <c:pt idx="4">
                  <c:v>0.39999999999999147</c:v>
                </c:pt>
                <c:pt idx="5">
                  <c:v>0.69999999999998863</c:v>
                </c:pt>
                <c:pt idx="6">
                  <c:v>0.5</c:v>
                </c:pt>
                <c:pt idx="7">
                  <c:v>0.60000000000000853</c:v>
                </c:pt>
                <c:pt idx="8">
                  <c:v>1.1000000000000085</c:v>
                </c:pt>
                <c:pt idx="9">
                  <c:v>0.39999999999999147</c:v>
                </c:pt>
                <c:pt idx="10">
                  <c:v>1.3999999999999915</c:v>
                </c:pt>
                <c:pt idx="11">
                  <c:v>0.5</c:v>
                </c:pt>
                <c:pt idx="12">
                  <c:v>0.70000000000000284</c:v>
                </c:pt>
                <c:pt idx="13">
                  <c:v>0.40000000000000568</c:v>
                </c:pt>
                <c:pt idx="14">
                  <c:v>0.60000000000000853</c:v>
                </c:pt>
                <c:pt idx="15">
                  <c:v>0.80000000000001137</c:v>
                </c:pt>
                <c:pt idx="16">
                  <c:v>0.5</c:v>
                </c:pt>
                <c:pt idx="17">
                  <c:v>0.60000000000000853</c:v>
                </c:pt>
                <c:pt idx="18">
                  <c:v>0.70000000000000284</c:v>
                </c:pt>
                <c:pt idx="19">
                  <c:v>0.40000000000000568</c:v>
                </c:pt>
                <c:pt idx="20">
                  <c:v>0.5</c:v>
                </c:pt>
                <c:pt idx="21">
                  <c:v>0.70000000000000284</c:v>
                </c:pt>
                <c:pt idx="22">
                  <c:v>0.70000000000000284</c:v>
                </c:pt>
                <c:pt idx="23">
                  <c:v>1.2999999999999972</c:v>
                </c:pt>
                <c:pt idx="24">
                  <c:v>0.70000000000000284</c:v>
                </c:pt>
                <c:pt idx="25">
                  <c:v>0.70000000000000284</c:v>
                </c:pt>
                <c:pt idx="26">
                  <c:v>0.70000000000000284</c:v>
                </c:pt>
                <c:pt idx="27">
                  <c:v>0.39999999999999147</c:v>
                </c:pt>
                <c:pt idx="28">
                  <c:v>0.59999999999999432</c:v>
                </c:pt>
                <c:pt idx="29">
                  <c:v>1.5</c:v>
                </c:pt>
                <c:pt idx="30">
                  <c:v>0.69999999999998863</c:v>
                </c:pt>
                <c:pt idx="31">
                  <c:v>0.70000000000000284</c:v>
                </c:pt>
              </c:numCache>
            </c:numRef>
          </c:val>
          <c:extLst>
            <c:ext xmlns:c16="http://schemas.microsoft.com/office/drawing/2014/chart" uri="{C3380CC4-5D6E-409C-BE32-E72D297353CC}">
              <c16:uniqueId val="{00000002-9CE9-433B-8EDE-F9E8F2AE3C3A}"/>
            </c:ext>
          </c:extLst>
        </c:ser>
        <c:dLbls>
          <c:showLegendKey val="0"/>
          <c:showVal val="0"/>
          <c:showCatName val="0"/>
          <c:showSerName val="0"/>
          <c:showPercent val="0"/>
          <c:showBubbleSize val="0"/>
        </c:dLbls>
        <c:gapWidth val="27"/>
        <c:overlap val="100"/>
        <c:axId val="513630472"/>
        <c:axId val="513637688"/>
      </c:barChart>
      <c:catAx>
        <c:axId val="513630472"/>
        <c:scaling>
          <c:orientation val="minMax"/>
        </c:scaling>
        <c:delete val="0"/>
        <c:axPos val="l"/>
        <c:numFmt formatCode="General" sourceLinked="1"/>
        <c:majorTickMark val="none"/>
        <c:minorTickMark val="out"/>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13637688"/>
        <c:crosses val="autoZero"/>
        <c:auto val="1"/>
        <c:lblAlgn val="ctr"/>
        <c:lblOffset val="100"/>
        <c:tickLblSkip val="1"/>
        <c:noMultiLvlLbl val="0"/>
      </c:catAx>
      <c:valAx>
        <c:axId val="513637688"/>
        <c:scaling>
          <c:orientation val="minMax"/>
          <c:max val="86"/>
          <c:min val="52"/>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solidFill>
                      <a:sysClr val="windowText" lastClr="000000"/>
                    </a:solidFill>
                    <a:latin typeface="Arial" panose="020B0604020202020204" pitchFamily="34" charset="0"/>
                    <a:cs typeface="Arial" panose="020B0604020202020204" pitchFamily="34" charset="0"/>
                  </a:rPr>
                  <a:t>Life expectancy/Healthy life expectancy (years)</a:t>
                </a:r>
              </a:p>
            </c:rich>
          </c:tx>
          <c:layout>
            <c:manualLayout>
              <c:xMode val="edge"/>
              <c:yMode val="edge"/>
              <c:x val="0.42463379743365665"/>
              <c:y val="0.8701986386925108"/>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13630472"/>
        <c:crosses val="autoZero"/>
        <c:crossBetween val="between"/>
        <c:majorUnit val="2"/>
        <c:minorUnit val="0.5"/>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latin typeface="Segoe UI" panose="020B0502040204020203" pitchFamily="34" charset="0"/>
          <a:cs typeface="Segoe UI" panose="020B0502040204020203" pitchFamily="34" charset="0"/>
        </a:defRPr>
      </a:pPr>
      <a:endParaRPr lang="en-US"/>
    </a:p>
  </c:txPr>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400" b="1" i="0" baseline="0">
                <a:solidFill>
                  <a:sysClr val="windowText" lastClr="000000"/>
                </a:solidFill>
                <a:effectLst/>
                <a:latin typeface="Arial" panose="020B0604020202020204" pitchFamily="34" charset="0"/>
                <a:cs typeface="Arial" panose="020B0604020202020204" pitchFamily="34" charset="0"/>
              </a:rPr>
              <a:t>Figure 4.5b: Life expectancy and healthy life expectancy at birth in Scotland's council areas with 95% confidence intervals, 2015-2017, females</a:t>
            </a:r>
            <a:endParaRPr lang="en-GB" sz="1400" b="1">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13706860488592773"/>
          <c:y val="1.041304482608965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5157968111591408"/>
          <c:y val="0.1311816536431521"/>
          <c:w val="0.82682679525698755"/>
          <c:h val="0.70577054508277348"/>
        </c:manualLayout>
      </c:layout>
      <c:barChart>
        <c:barDir val="bar"/>
        <c:grouping val="stacked"/>
        <c:varyColors val="0"/>
        <c:ser>
          <c:idx val="0"/>
          <c:order val="0"/>
          <c:tx>
            <c:strRef>
              <c:f>'Data 4.5'!$N$52</c:f>
              <c:strCache>
                <c:ptCount val="1"/>
                <c:pt idx="0">
                  <c:v>HLE lower CI</c:v>
                </c:pt>
              </c:strCache>
            </c:strRef>
          </c:tx>
          <c:spPr>
            <a:noFill/>
            <a:ln>
              <a:noFill/>
            </a:ln>
            <a:effectLst/>
          </c:spPr>
          <c:invertIfNegative val="0"/>
          <c:cat>
            <c:strRef>
              <c:f>'Data 4.5'!$M$53:$M$84</c:f>
              <c:strCache>
                <c:ptCount val="32"/>
                <c:pt idx="0">
                  <c:v>Glasgow City</c:v>
                </c:pt>
                <c:pt idx="1">
                  <c:v>West Dunbartonshire</c:v>
                </c:pt>
                <c:pt idx="2">
                  <c:v>Dundee City</c:v>
                </c:pt>
                <c:pt idx="3">
                  <c:v>North Lanarkshire</c:v>
                </c:pt>
                <c:pt idx="4">
                  <c:v>Inverclyde</c:v>
                </c:pt>
                <c:pt idx="5">
                  <c:v>East Ayrshire</c:v>
                </c:pt>
                <c:pt idx="6">
                  <c:v>North Ayrshire</c:v>
                </c:pt>
                <c:pt idx="7">
                  <c:v>Clackmannanshire</c:v>
                </c:pt>
                <c:pt idx="8">
                  <c:v>Renfrewshire</c:v>
                </c:pt>
                <c:pt idx="9">
                  <c:v>Falkirk</c:v>
                </c:pt>
                <c:pt idx="10">
                  <c:v>South Lanarkshire</c:v>
                </c:pt>
                <c:pt idx="11">
                  <c:v>Fife</c:v>
                </c:pt>
                <c:pt idx="12">
                  <c:v>West Lothian</c:v>
                </c:pt>
                <c:pt idx="13">
                  <c:v>Aberdeen City</c:v>
                </c:pt>
                <c:pt idx="14">
                  <c:v>South Ayrshire</c:v>
                </c:pt>
                <c:pt idx="15">
                  <c:v>Angus</c:v>
                </c:pt>
                <c:pt idx="16">
                  <c:v>Midlothian</c:v>
                </c:pt>
                <c:pt idx="17">
                  <c:v>Orkney Islands</c:v>
                </c:pt>
                <c:pt idx="18">
                  <c:v>Dumfries and Galloway</c:v>
                </c:pt>
                <c:pt idx="19">
                  <c:v>Moray</c:v>
                </c:pt>
                <c:pt idx="20">
                  <c:v>Argyll and Bute</c:v>
                </c:pt>
                <c:pt idx="21">
                  <c:v>City of Edinburgh</c:v>
                </c:pt>
                <c:pt idx="22">
                  <c:v>Scottish Borders</c:v>
                </c:pt>
                <c:pt idx="23">
                  <c:v>Perth and Kinross</c:v>
                </c:pt>
                <c:pt idx="24">
                  <c:v>East Lothian</c:v>
                </c:pt>
                <c:pt idx="25">
                  <c:v>Stirling</c:v>
                </c:pt>
                <c:pt idx="26">
                  <c:v>Aberdeenshire</c:v>
                </c:pt>
                <c:pt idx="27">
                  <c:v>Highland</c:v>
                </c:pt>
                <c:pt idx="28">
                  <c:v>Na h-Eileanan Siar</c:v>
                </c:pt>
                <c:pt idx="29">
                  <c:v>Shetland Islands</c:v>
                </c:pt>
                <c:pt idx="30">
                  <c:v>East Dunbartonshire</c:v>
                </c:pt>
                <c:pt idx="31">
                  <c:v>East Renfrewshire</c:v>
                </c:pt>
              </c:strCache>
            </c:strRef>
          </c:cat>
          <c:val>
            <c:numRef>
              <c:f>'Data 4.5'!$N$53:$N$84</c:f>
              <c:numCache>
                <c:formatCode>0.0</c:formatCode>
                <c:ptCount val="32"/>
                <c:pt idx="0">
                  <c:v>56.9</c:v>
                </c:pt>
                <c:pt idx="1">
                  <c:v>57.9</c:v>
                </c:pt>
                <c:pt idx="2">
                  <c:v>57.6</c:v>
                </c:pt>
                <c:pt idx="3">
                  <c:v>58.7</c:v>
                </c:pt>
                <c:pt idx="4">
                  <c:v>57.4</c:v>
                </c:pt>
                <c:pt idx="5">
                  <c:v>56.2</c:v>
                </c:pt>
                <c:pt idx="6">
                  <c:v>55.1</c:v>
                </c:pt>
                <c:pt idx="7">
                  <c:v>57.3</c:v>
                </c:pt>
                <c:pt idx="8">
                  <c:v>58.7</c:v>
                </c:pt>
                <c:pt idx="9">
                  <c:v>59</c:v>
                </c:pt>
                <c:pt idx="10">
                  <c:v>61.1</c:v>
                </c:pt>
                <c:pt idx="11">
                  <c:v>59.5</c:v>
                </c:pt>
                <c:pt idx="12">
                  <c:v>59.9</c:v>
                </c:pt>
                <c:pt idx="13">
                  <c:v>62.4</c:v>
                </c:pt>
                <c:pt idx="14">
                  <c:v>61.4</c:v>
                </c:pt>
                <c:pt idx="15">
                  <c:v>60.9</c:v>
                </c:pt>
                <c:pt idx="16">
                  <c:v>61.3</c:v>
                </c:pt>
                <c:pt idx="17">
                  <c:v>71.099999999999994</c:v>
                </c:pt>
                <c:pt idx="18">
                  <c:v>61.6</c:v>
                </c:pt>
                <c:pt idx="19">
                  <c:v>62</c:v>
                </c:pt>
                <c:pt idx="20">
                  <c:v>60.4</c:v>
                </c:pt>
                <c:pt idx="21">
                  <c:v>62.8</c:v>
                </c:pt>
                <c:pt idx="22">
                  <c:v>63.4</c:v>
                </c:pt>
                <c:pt idx="23">
                  <c:v>65.599999999999994</c:v>
                </c:pt>
                <c:pt idx="24">
                  <c:v>61.7</c:v>
                </c:pt>
                <c:pt idx="25">
                  <c:v>62.3</c:v>
                </c:pt>
                <c:pt idx="26">
                  <c:v>64.900000000000006</c:v>
                </c:pt>
                <c:pt idx="27">
                  <c:v>61</c:v>
                </c:pt>
                <c:pt idx="28">
                  <c:v>64</c:v>
                </c:pt>
                <c:pt idx="29">
                  <c:v>62.4</c:v>
                </c:pt>
                <c:pt idx="30">
                  <c:v>66.400000000000006</c:v>
                </c:pt>
                <c:pt idx="31">
                  <c:v>63.4</c:v>
                </c:pt>
              </c:numCache>
            </c:numRef>
          </c:val>
          <c:extLst>
            <c:ext xmlns:c16="http://schemas.microsoft.com/office/drawing/2014/chart" uri="{C3380CC4-5D6E-409C-BE32-E72D297353CC}">
              <c16:uniqueId val="{00000000-63DB-4074-91E8-7A4AB9810D4C}"/>
            </c:ext>
          </c:extLst>
        </c:ser>
        <c:ser>
          <c:idx val="1"/>
          <c:order val="1"/>
          <c:tx>
            <c:strRef>
              <c:f>'Data 4.5'!$O$52</c:f>
              <c:strCache>
                <c:ptCount val="1"/>
                <c:pt idx="0">
                  <c:v> HLE-lower</c:v>
                </c:pt>
              </c:strCache>
            </c:strRef>
          </c:tx>
          <c:spPr>
            <a:solidFill>
              <a:srgbClr val="B2B2D6"/>
            </a:solidFill>
            <a:ln w="15875">
              <a:solidFill>
                <a:srgbClr val="6466AE"/>
              </a:solidFill>
            </a:ln>
            <a:effectLst/>
          </c:spPr>
          <c:invertIfNegative val="0"/>
          <c:cat>
            <c:strRef>
              <c:f>'Data 4.5'!$M$53:$M$84</c:f>
              <c:strCache>
                <c:ptCount val="32"/>
                <c:pt idx="0">
                  <c:v>Glasgow City</c:v>
                </c:pt>
                <c:pt idx="1">
                  <c:v>West Dunbartonshire</c:v>
                </c:pt>
                <c:pt idx="2">
                  <c:v>Dundee City</c:v>
                </c:pt>
                <c:pt idx="3">
                  <c:v>North Lanarkshire</c:v>
                </c:pt>
                <c:pt idx="4">
                  <c:v>Inverclyde</c:v>
                </c:pt>
                <c:pt idx="5">
                  <c:v>East Ayrshire</c:v>
                </c:pt>
                <c:pt idx="6">
                  <c:v>North Ayrshire</c:v>
                </c:pt>
                <c:pt idx="7">
                  <c:v>Clackmannanshire</c:v>
                </c:pt>
                <c:pt idx="8">
                  <c:v>Renfrewshire</c:v>
                </c:pt>
                <c:pt idx="9">
                  <c:v>Falkirk</c:v>
                </c:pt>
                <c:pt idx="10">
                  <c:v>South Lanarkshire</c:v>
                </c:pt>
                <c:pt idx="11">
                  <c:v>Fife</c:v>
                </c:pt>
                <c:pt idx="12">
                  <c:v>West Lothian</c:v>
                </c:pt>
                <c:pt idx="13">
                  <c:v>Aberdeen City</c:v>
                </c:pt>
                <c:pt idx="14">
                  <c:v>South Ayrshire</c:v>
                </c:pt>
                <c:pt idx="15">
                  <c:v>Angus</c:v>
                </c:pt>
                <c:pt idx="16">
                  <c:v>Midlothian</c:v>
                </c:pt>
                <c:pt idx="17">
                  <c:v>Orkney Islands</c:v>
                </c:pt>
                <c:pt idx="18">
                  <c:v>Dumfries and Galloway</c:v>
                </c:pt>
                <c:pt idx="19">
                  <c:v>Moray</c:v>
                </c:pt>
                <c:pt idx="20">
                  <c:v>Argyll and Bute</c:v>
                </c:pt>
                <c:pt idx="21">
                  <c:v>City of Edinburgh</c:v>
                </c:pt>
                <c:pt idx="22">
                  <c:v>Scottish Borders</c:v>
                </c:pt>
                <c:pt idx="23">
                  <c:v>Perth and Kinross</c:v>
                </c:pt>
                <c:pt idx="24">
                  <c:v>East Lothian</c:v>
                </c:pt>
                <c:pt idx="25">
                  <c:v>Stirling</c:v>
                </c:pt>
                <c:pt idx="26">
                  <c:v>Aberdeenshire</c:v>
                </c:pt>
                <c:pt idx="27">
                  <c:v>Highland</c:v>
                </c:pt>
                <c:pt idx="28">
                  <c:v>Na h-Eileanan Siar</c:v>
                </c:pt>
                <c:pt idx="29">
                  <c:v>Shetland Islands</c:v>
                </c:pt>
                <c:pt idx="30">
                  <c:v>East Dunbartonshire</c:v>
                </c:pt>
                <c:pt idx="31">
                  <c:v>East Renfrewshire</c:v>
                </c:pt>
              </c:strCache>
            </c:strRef>
          </c:cat>
          <c:val>
            <c:numRef>
              <c:f>'Data 4.5'!$O$53:$O$84</c:f>
              <c:numCache>
                <c:formatCode>0.0</c:formatCode>
                <c:ptCount val="32"/>
                <c:pt idx="0">
                  <c:v>2</c:v>
                </c:pt>
                <c:pt idx="1">
                  <c:v>1.8000000000000043</c:v>
                </c:pt>
                <c:pt idx="2">
                  <c:v>2.1999999999999957</c:v>
                </c:pt>
                <c:pt idx="3">
                  <c:v>1.6999999999999957</c:v>
                </c:pt>
                <c:pt idx="4">
                  <c:v>2.1000000000000014</c:v>
                </c:pt>
                <c:pt idx="5">
                  <c:v>2.0999999999999943</c:v>
                </c:pt>
                <c:pt idx="6">
                  <c:v>2</c:v>
                </c:pt>
                <c:pt idx="7">
                  <c:v>2.9000000000000057</c:v>
                </c:pt>
                <c:pt idx="8">
                  <c:v>2.0999999999999943</c:v>
                </c:pt>
                <c:pt idx="9">
                  <c:v>1.8999999999999986</c:v>
                </c:pt>
                <c:pt idx="10">
                  <c:v>1.8999999999999986</c:v>
                </c:pt>
                <c:pt idx="11">
                  <c:v>2.3999999999999986</c:v>
                </c:pt>
                <c:pt idx="12">
                  <c:v>2.2000000000000028</c:v>
                </c:pt>
                <c:pt idx="13">
                  <c:v>2.1999999999999957</c:v>
                </c:pt>
                <c:pt idx="14">
                  <c:v>2.1000000000000014</c:v>
                </c:pt>
                <c:pt idx="15">
                  <c:v>2.2000000000000028</c:v>
                </c:pt>
                <c:pt idx="16">
                  <c:v>2.5</c:v>
                </c:pt>
                <c:pt idx="17">
                  <c:v>3.9000000000000057</c:v>
                </c:pt>
                <c:pt idx="18">
                  <c:v>2.1999999999999957</c:v>
                </c:pt>
                <c:pt idx="19">
                  <c:v>2.2000000000000028</c:v>
                </c:pt>
                <c:pt idx="20">
                  <c:v>2</c:v>
                </c:pt>
                <c:pt idx="21">
                  <c:v>2.2999999999999972</c:v>
                </c:pt>
                <c:pt idx="22">
                  <c:v>1.8999999999999986</c:v>
                </c:pt>
                <c:pt idx="23">
                  <c:v>2.2000000000000028</c:v>
                </c:pt>
                <c:pt idx="24">
                  <c:v>2.1999999999999957</c:v>
                </c:pt>
                <c:pt idx="25">
                  <c:v>2.1000000000000085</c:v>
                </c:pt>
                <c:pt idx="26">
                  <c:v>2.0999999999999943</c:v>
                </c:pt>
                <c:pt idx="27">
                  <c:v>2.6000000000000014</c:v>
                </c:pt>
                <c:pt idx="28">
                  <c:v>3.2000000000000028</c:v>
                </c:pt>
                <c:pt idx="29">
                  <c:v>4.6999999999999957</c:v>
                </c:pt>
                <c:pt idx="30">
                  <c:v>1.7999999999999972</c:v>
                </c:pt>
                <c:pt idx="31">
                  <c:v>2.1000000000000014</c:v>
                </c:pt>
              </c:numCache>
            </c:numRef>
          </c:val>
          <c:extLst>
            <c:ext xmlns:c16="http://schemas.microsoft.com/office/drawing/2014/chart" uri="{C3380CC4-5D6E-409C-BE32-E72D297353CC}">
              <c16:uniqueId val="{00000001-63DB-4074-91E8-7A4AB9810D4C}"/>
            </c:ext>
          </c:extLst>
        </c:ser>
        <c:ser>
          <c:idx val="4"/>
          <c:order val="2"/>
          <c:tx>
            <c:v>upper-hle</c:v>
          </c:tx>
          <c:spPr>
            <a:solidFill>
              <a:srgbClr val="B2B2D6"/>
            </a:solidFill>
            <a:ln w="15875">
              <a:solidFill>
                <a:srgbClr val="6466AE"/>
              </a:solidFill>
            </a:ln>
            <a:effectLst/>
          </c:spPr>
          <c:invertIfNegative val="0"/>
          <c:val>
            <c:numRef>
              <c:f>'Data 4.5'!$O$53:$O$84</c:f>
              <c:numCache>
                <c:formatCode>0.0</c:formatCode>
                <c:ptCount val="32"/>
                <c:pt idx="0">
                  <c:v>2</c:v>
                </c:pt>
                <c:pt idx="1">
                  <c:v>1.8000000000000043</c:v>
                </c:pt>
                <c:pt idx="2">
                  <c:v>2.1999999999999957</c:v>
                </c:pt>
                <c:pt idx="3">
                  <c:v>1.6999999999999957</c:v>
                </c:pt>
                <c:pt idx="4">
                  <c:v>2.1000000000000014</c:v>
                </c:pt>
                <c:pt idx="5">
                  <c:v>2.0999999999999943</c:v>
                </c:pt>
                <c:pt idx="6">
                  <c:v>2</c:v>
                </c:pt>
                <c:pt idx="7">
                  <c:v>2.9000000000000057</c:v>
                </c:pt>
                <c:pt idx="8">
                  <c:v>2.0999999999999943</c:v>
                </c:pt>
                <c:pt idx="9">
                  <c:v>1.8999999999999986</c:v>
                </c:pt>
                <c:pt idx="10">
                  <c:v>1.8999999999999986</c:v>
                </c:pt>
                <c:pt idx="11">
                  <c:v>2.3999999999999986</c:v>
                </c:pt>
                <c:pt idx="12">
                  <c:v>2.2000000000000028</c:v>
                </c:pt>
                <c:pt idx="13">
                  <c:v>2.1999999999999957</c:v>
                </c:pt>
                <c:pt idx="14">
                  <c:v>2.1000000000000014</c:v>
                </c:pt>
                <c:pt idx="15">
                  <c:v>2.2000000000000028</c:v>
                </c:pt>
                <c:pt idx="16">
                  <c:v>2.5</c:v>
                </c:pt>
                <c:pt idx="17">
                  <c:v>3.9000000000000057</c:v>
                </c:pt>
                <c:pt idx="18">
                  <c:v>2.1999999999999957</c:v>
                </c:pt>
                <c:pt idx="19">
                  <c:v>2.2000000000000028</c:v>
                </c:pt>
                <c:pt idx="20">
                  <c:v>2</c:v>
                </c:pt>
                <c:pt idx="21">
                  <c:v>2.2999999999999972</c:v>
                </c:pt>
                <c:pt idx="22">
                  <c:v>1.8999999999999986</c:v>
                </c:pt>
                <c:pt idx="23">
                  <c:v>2.2000000000000028</c:v>
                </c:pt>
                <c:pt idx="24">
                  <c:v>2.1999999999999957</c:v>
                </c:pt>
                <c:pt idx="25">
                  <c:v>2.1000000000000085</c:v>
                </c:pt>
                <c:pt idx="26">
                  <c:v>2.0999999999999943</c:v>
                </c:pt>
                <c:pt idx="27">
                  <c:v>2.6000000000000014</c:v>
                </c:pt>
                <c:pt idx="28">
                  <c:v>3.2000000000000028</c:v>
                </c:pt>
                <c:pt idx="29">
                  <c:v>4.6999999999999957</c:v>
                </c:pt>
                <c:pt idx="30">
                  <c:v>1.7999999999999972</c:v>
                </c:pt>
                <c:pt idx="31">
                  <c:v>2.1000000000000014</c:v>
                </c:pt>
              </c:numCache>
            </c:numRef>
          </c:val>
          <c:extLst>
            <c:ext xmlns:c16="http://schemas.microsoft.com/office/drawing/2014/chart" uri="{C3380CC4-5D6E-409C-BE32-E72D297353CC}">
              <c16:uniqueId val="{00000000-D307-4447-B36E-DFF84E360AB8}"/>
            </c:ext>
          </c:extLst>
        </c:ser>
        <c:ser>
          <c:idx val="2"/>
          <c:order val="3"/>
          <c:tx>
            <c:strRef>
              <c:f>'Data 4.5'!$P$52</c:f>
              <c:strCache>
                <c:ptCount val="1"/>
                <c:pt idx="0">
                  <c:v>gap upper HLE and lower LE</c:v>
                </c:pt>
              </c:strCache>
            </c:strRef>
          </c:tx>
          <c:spPr>
            <a:noFill/>
            <a:ln>
              <a:noFill/>
            </a:ln>
            <a:effectLst/>
          </c:spPr>
          <c:invertIfNegative val="0"/>
          <c:cat>
            <c:strRef>
              <c:f>'Data 4.5'!$M$53:$M$84</c:f>
              <c:strCache>
                <c:ptCount val="32"/>
                <c:pt idx="0">
                  <c:v>Glasgow City</c:v>
                </c:pt>
                <c:pt idx="1">
                  <c:v>West Dunbartonshire</c:v>
                </c:pt>
                <c:pt idx="2">
                  <c:v>Dundee City</c:v>
                </c:pt>
                <c:pt idx="3">
                  <c:v>North Lanarkshire</c:v>
                </c:pt>
                <c:pt idx="4">
                  <c:v>Inverclyde</c:v>
                </c:pt>
                <c:pt idx="5">
                  <c:v>East Ayrshire</c:v>
                </c:pt>
                <c:pt idx="6">
                  <c:v>North Ayrshire</c:v>
                </c:pt>
                <c:pt idx="7">
                  <c:v>Clackmannanshire</c:v>
                </c:pt>
                <c:pt idx="8">
                  <c:v>Renfrewshire</c:v>
                </c:pt>
                <c:pt idx="9">
                  <c:v>Falkirk</c:v>
                </c:pt>
                <c:pt idx="10">
                  <c:v>South Lanarkshire</c:v>
                </c:pt>
                <c:pt idx="11">
                  <c:v>Fife</c:v>
                </c:pt>
                <c:pt idx="12">
                  <c:v>West Lothian</c:v>
                </c:pt>
                <c:pt idx="13">
                  <c:v>Aberdeen City</c:v>
                </c:pt>
                <c:pt idx="14">
                  <c:v>South Ayrshire</c:v>
                </c:pt>
                <c:pt idx="15">
                  <c:v>Angus</c:v>
                </c:pt>
                <c:pt idx="16">
                  <c:v>Midlothian</c:v>
                </c:pt>
                <c:pt idx="17">
                  <c:v>Orkney Islands</c:v>
                </c:pt>
                <c:pt idx="18">
                  <c:v>Dumfries and Galloway</c:v>
                </c:pt>
                <c:pt idx="19">
                  <c:v>Moray</c:v>
                </c:pt>
                <c:pt idx="20">
                  <c:v>Argyll and Bute</c:v>
                </c:pt>
                <c:pt idx="21">
                  <c:v>City of Edinburgh</c:v>
                </c:pt>
                <c:pt idx="22">
                  <c:v>Scottish Borders</c:v>
                </c:pt>
                <c:pt idx="23">
                  <c:v>Perth and Kinross</c:v>
                </c:pt>
                <c:pt idx="24">
                  <c:v>East Lothian</c:v>
                </c:pt>
                <c:pt idx="25">
                  <c:v>Stirling</c:v>
                </c:pt>
                <c:pt idx="26">
                  <c:v>Aberdeenshire</c:v>
                </c:pt>
                <c:pt idx="27">
                  <c:v>Highland</c:v>
                </c:pt>
                <c:pt idx="28">
                  <c:v>Na h-Eileanan Siar</c:v>
                </c:pt>
                <c:pt idx="29">
                  <c:v>Shetland Islands</c:v>
                </c:pt>
                <c:pt idx="30">
                  <c:v>East Dunbartonshire</c:v>
                </c:pt>
                <c:pt idx="31">
                  <c:v>East Renfrewshire</c:v>
                </c:pt>
              </c:strCache>
            </c:strRef>
          </c:cat>
          <c:val>
            <c:numRef>
              <c:f>'Data 4.5'!$P$53:$P$84</c:f>
              <c:numCache>
                <c:formatCode>0.0</c:formatCode>
                <c:ptCount val="32"/>
                <c:pt idx="0">
                  <c:v>17.600000000000009</c:v>
                </c:pt>
                <c:pt idx="1">
                  <c:v>17.000000000000007</c:v>
                </c:pt>
                <c:pt idx="2">
                  <c:v>16.699999999999996</c:v>
                </c:pt>
                <c:pt idx="3">
                  <c:v>16.999999999999993</c:v>
                </c:pt>
                <c:pt idx="4">
                  <c:v>17.400000000000006</c:v>
                </c:pt>
                <c:pt idx="5">
                  <c:v>19.000000000000007</c:v>
                </c:pt>
                <c:pt idx="6">
                  <c:v>20.399999999999991</c:v>
                </c:pt>
                <c:pt idx="7">
                  <c:v>16.199999999999996</c:v>
                </c:pt>
                <c:pt idx="8">
                  <c:v>16.899999999999999</c:v>
                </c:pt>
                <c:pt idx="9">
                  <c:v>17.100000000000001</c:v>
                </c:pt>
                <c:pt idx="10">
                  <c:v>15.5</c:v>
                </c:pt>
                <c:pt idx="11">
                  <c:v>16.200000000000003</c:v>
                </c:pt>
                <c:pt idx="12">
                  <c:v>16.099999999999994</c:v>
                </c:pt>
                <c:pt idx="13">
                  <c:v>13.799999999999997</c:v>
                </c:pt>
                <c:pt idx="14">
                  <c:v>14.799999999999997</c:v>
                </c:pt>
                <c:pt idx="15">
                  <c:v>15.700000000000003</c:v>
                </c:pt>
                <c:pt idx="16">
                  <c:v>14.799999999999997</c:v>
                </c:pt>
                <c:pt idx="17">
                  <c:v>1.3999999999999915</c:v>
                </c:pt>
                <c:pt idx="18">
                  <c:v>15.299999999999997</c:v>
                </c:pt>
                <c:pt idx="19">
                  <c:v>15</c:v>
                </c:pt>
                <c:pt idx="20">
                  <c:v>17.299999999999997</c:v>
                </c:pt>
                <c:pt idx="21">
                  <c:v>14.5</c:v>
                </c:pt>
                <c:pt idx="22">
                  <c:v>14.5</c:v>
                </c:pt>
                <c:pt idx="23">
                  <c:v>11.900000000000006</c:v>
                </c:pt>
                <c:pt idx="24">
                  <c:v>15.800000000000011</c:v>
                </c:pt>
                <c:pt idx="25">
                  <c:v>15.400000000000006</c:v>
                </c:pt>
                <c:pt idx="26">
                  <c:v>13.100000000000009</c:v>
                </c:pt>
                <c:pt idx="27">
                  <c:v>16</c:v>
                </c:pt>
                <c:pt idx="28">
                  <c:v>11.200000000000003</c:v>
                </c:pt>
                <c:pt idx="29">
                  <c:v>10.299999999999997</c:v>
                </c:pt>
                <c:pt idx="30">
                  <c:v>12.799999999999997</c:v>
                </c:pt>
                <c:pt idx="31">
                  <c:v>15.5</c:v>
                </c:pt>
              </c:numCache>
            </c:numRef>
          </c:val>
          <c:extLst>
            <c:ext xmlns:c16="http://schemas.microsoft.com/office/drawing/2014/chart" uri="{C3380CC4-5D6E-409C-BE32-E72D297353CC}">
              <c16:uniqueId val="{00000002-63DB-4074-91E8-7A4AB9810D4C}"/>
            </c:ext>
          </c:extLst>
        </c:ser>
        <c:ser>
          <c:idx val="3"/>
          <c:order val="4"/>
          <c:tx>
            <c:strRef>
              <c:f>'Data 4.5'!$Q$52</c:f>
              <c:strCache>
                <c:ptCount val="1"/>
                <c:pt idx="0">
                  <c:v>width LE</c:v>
                </c:pt>
              </c:strCache>
            </c:strRef>
          </c:tx>
          <c:spPr>
            <a:solidFill>
              <a:srgbClr val="6466AE"/>
            </a:solidFill>
            <a:ln w="15875">
              <a:solidFill>
                <a:srgbClr val="50518B"/>
              </a:solidFill>
            </a:ln>
            <a:effectLst/>
          </c:spPr>
          <c:invertIfNegative val="0"/>
          <c:cat>
            <c:strRef>
              <c:f>'Data 4.5'!$M$53:$M$84</c:f>
              <c:strCache>
                <c:ptCount val="32"/>
                <c:pt idx="0">
                  <c:v>Glasgow City</c:v>
                </c:pt>
                <c:pt idx="1">
                  <c:v>West Dunbartonshire</c:v>
                </c:pt>
                <c:pt idx="2">
                  <c:v>Dundee City</c:v>
                </c:pt>
                <c:pt idx="3">
                  <c:v>North Lanarkshire</c:v>
                </c:pt>
                <c:pt idx="4">
                  <c:v>Inverclyde</c:v>
                </c:pt>
                <c:pt idx="5">
                  <c:v>East Ayrshire</c:v>
                </c:pt>
                <c:pt idx="6">
                  <c:v>North Ayrshire</c:v>
                </c:pt>
                <c:pt idx="7">
                  <c:v>Clackmannanshire</c:v>
                </c:pt>
                <c:pt idx="8">
                  <c:v>Renfrewshire</c:v>
                </c:pt>
                <c:pt idx="9">
                  <c:v>Falkirk</c:v>
                </c:pt>
                <c:pt idx="10">
                  <c:v>South Lanarkshire</c:v>
                </c:pt>
                <c:pt idx="11">
                  <c:v>Fife</c:v>
                </c:pt>
                <c:pt idx="12">
                  <c:v>West Lothian</c:v>
                </c:pt>
                <c:pt idx="13">
                  <c:v>Aberdeen City</c:v>
                </c:pt>
                <c:pt idx="14">
                  <c:v>South Ayrshire</c:v>
                </c:pt>
                <c:pt idx="15">
                  <c:v>Angus</c:v>
                </c:pt>
                <c:pt idx="16">
                  <c:v>Midlothian</c:v>
                </c:pt>
                <c:pt idx="17">
                  <c:v>Orkney Islands</c:v>
                </c:pt>
                <c:pt idx="18">
                  <c:v>Dumfries and Galloway</c:v>
                </c:pt>
                <c:pt idx="19">
                  <c:v>Moray</c:v>
                </c:pt>
                <c:pt idx="20">
                  <c:v>Argyll and Bute</c:v>
                </c:pt>
                <c:pt idx="21">
                  <c:v>City of Edinburgh</c:v>
                </c:pt>
                <c:pt idx="22">
                  <c:v>Scottish Borders</c:v>
                </c:pt>
                <c:pt idx="23">
                  <c:v>Perth and Kinross</c:v>
                </c:pt>
                <c:pt idx="24">
                  <c:v>East Lothian</c:v>
                </c:pt>
                <c:pt idx="25">
                  <c:v>Stirling</c:v>
                </c:pt>
                <c:pt idx="26">
                  <c:v>Aberdeenshire</c:v>
                </c:pt>
                <c:pt idx="27">
                  <c:v>Highland</c:v>
                </c:pt>
                <c:pt idx="28">
                  <c:v>Na h-Eileanan Siar</c:v>
                </c:pt>
                <c:pt idx="29">
                  <c:v>Shetland Islands</c:v>
                </c:pt>
                <c:pt idx="30">
                  <c:v>East Dunbartonshire</c:v>
                </c:pt>
                <c:pt idx="31">
                  <c:v>East Renfrewshire</c:v>
                </c:pt>
              </c:strCache>
            </c:strRef>
          </c:cat>
          <c:val>
            <c:numRef>
              <c:f>'Data 4.5'!$Q$53:$Q$84</c:f>
              <c:numCache>
                <c:formatCode>0.0</c:formatCode>
                <c:ptCount val="32"/>
                <c:pt idx="0">
                  <c:v>0.29999999999999716</c:v>
                </c:pt>
                <c:pt idx="1">
                  <c:v>0.69999999999998863</c:v>
                </c:pt>
                <c:pt idx="2">
                  <c:v>0.60000000000000853</c:v>
                </c:pt>
                <c:pt idx="3">
                  <c:v>0.30000000000001137</c:v>
                </c:pt>
                <c:pt idx="4">
                  <c:v>0.79999999999999716</c:v>
                </c:pt>
                <c:pt idx="5">
                  <c:v>0.59999999999999432</c:v>
                </c:pt>
                <c:pt idx="6">
                  <c:v>0.60000000000000853</c:v>
                </c:pt>
                <c:pt idx="7">
                  <c:v>0.90000000000000568</c:v>
                </c:pt>
                <c:pt idx="8">
                  <c:v>0.40000000000000568</c:v>
                </c:pt>
                <c:pt idx="9">
                  <c:v>0.5</c:v>
                </c:pt>
                <c:pt idx="10">
                  <c:v>0.29999999999999716</c:v>
                </c:pt>
                <c:pt idx="11">
                  <c:v>0.29999999999999716</c:v>
                </c:pt>
                <c:pt idx="12">
                  <c:v>0.5</c:v>
                </c:pt>
                <c:pt idx="13">
                  <c:v>0.5</c:v>
                </c:pt>
                <c:pt idx="14">
                  <c:v>0.59999999999999432</c:v>
                </c:pt>
                <c:pt idx="15">
                  <c:v>0.59999999999999432</c:v>
                </c:pt>
                <c:pt idx="16">
                  <c:v>0.59999999999999432</c:v>
                </c:pt>
                <c:pt idx="17">
                  <c:v>1.4000000000000057</c:v>
                </c:pt>
                <c:pt idx="18">
                  <c:v>0.59999999999999432</c:v>
                </c:pt>
                <c:pt idx="19">
                  <c:v>0.60000000000000853</c:v>
                </c:pt>
                <c:pt idx="20">
                  <c:v>0.60000000000000853</c:v>
                </c:pt>
                <c:pt idx="21">
                  <c:v>0.29999999999999716</c:v>
                </c:pt>
                <c:pt idx="22">
                  <c:v>0.60000000000000853</c:v>
                </c:pt>
                <c:pt idx="23">
                  <c:v>0.59999999999999432</c:v>
                </c:pt>
                <c:pt idx="24">
                  <c:v>0.59999999999999432</c:v>
                </c:pt>
                <c:pt idx="25">
                  <c:v>0.69999999999998863</c:v>
                </c:pt>
                <c:pt idx="26">
                  <c:v>0.39999999999999147</c:v>
                </c:pt>
                <c:pt idx="27">
                  <c:v>0.39999999999999147</c:v>
                </c:pt>
                <c:pt idx="28">
                  <c:v>1.0999999999999943</c:v>
                </c:pt>
                <c:pt idx="29">
                  <c:v>1.1000000000000085</c:v>
                </c:pt>
                <c:pt idx="30">
                  <c:v>0.5</c:v>
                </c:pt>
                <c:pt idx="31">
                  <c:v>0.5</c:v>
                </c:pt>
              </c:numCache>
            </c:numRef>
          </c:val>
          <c:extLst>
            <c:ext xmlns:c16="http://schemas.microsoft.com/office/drawing/2014/chart" uri="{C3380CC4-5D6E-409C-BE32-E72D297353CC}">
              <c16:uniqueId val="{00000003-63DB-4074-91E8-7A4AB9810D4C}"/>
            </c:ext>
          </c:extLst>
        </c:ser>
        <c:ser>
          <c:idx val="5"/>
          <c:order val="5"/>
          <c:tx>
            <c:v>upper le</c:v>
          </c:tx>
          <c:spPr>
            <a:solidFill>
              <a:srgbClr val="6466AE"/>
            </a:solidFill>
            <a:ln w="15875">
              <a:solidFill>
                <a:srgbClr val="50518B"/>
              </a:solidFill>
            </a:ln>
            <a:effectLst/>
          </c:spPr>
          <c:invertIfNegative val="0"/>
          <c:val>
            <c:numRef>
              <c:f>'Data 4.5'!$Q$53:$Q$84</c:f>
              <c:numCache>
                <c:formatCode>0.0</c:formatCode>
                <c:ptCount val="32"/>
                <c:pt idx="0">
                  <c:v>0.29999999999999716</c:v>
                </c:pt>
                <c:pt idx="1">
                  <c:v>0.69999999999998863</c:v>
                </c:pt>
                <c:pt idx="2">
                  <c:v>0.60000000000000853</c:v>
                </c:pt>
                <c:pt idx="3">
                  <c:v>0.30000000000001137</c:v>
                </c:pt>
                <c:pt idx="4">
                  <c:v>0.79999999999999716</c:v>
                </c:pt>
                <c:pt idx="5">
                  <c:v>0.59999999999999432</c:v>
                </c:pt>
                <c:pt idx="6">
                  <c:v>0.60000000000000853</c:v>
                </c:pt>
                <c:pt idx="7">
                  <c:v>0.90000000000000568</c:v>
                </c:pt>
                <c:pt idx="8">
                  <c:v>0.40000000000000568</c:v>
                </c:pt>
                <c:pt idx="9">
                  <c:v>0.5</c:v>
                </c:pt>
                <c:pt idx="10">
                  <c:v>0.29999999999999716</c:v>
                </c:pt>
                <c:pt idx="11">
                  <c:v>0.29999999999999716</c:v>
                </c:pt>
                <c:pt idx="12">
                  <c:v>0.5</c:v>
                </c:pt>
                <c:pt idx="13">
                  <c:v>0.5</c:v>
                </c:pt>
                <c:pt idx="14">
                  <c:v>0.59999999999999432</c:v>
                </c:pt>
                <c:pt idx="15">
                  <c:v>0.59999999999999432</c:v>
                </c:pt>
                <c:pt idx="16">
                  <c:v>0.59999999999999432</c:v>
                </c:pt>
                <c:pt idx="17">
                  <c:v>1.4000000000000057</c:v>
                </c:pt>
                <c:pt idx="18">
                  <c:v>0.59999999999999432</c:v>
                </c:pt>
                <c:pt idx="19">
                  <c:v>0.60000000000000853</c:v>
                </c:pt>
                <c:pt idx="20">
                  <c:v>0.60000000000000853</c:v>
                </c:pt>
                <c:pt idx="21">
                  <c:v>0.29999999999999716</c:v>
                </c:pt>
                <c:pt idx="22">
                  <c:v>0.60000000000000853</c:v>
                </c:pt>
                <c:pt idx="23">
                  <c:v>0.59999999999999432</c:v>
                </c:pt>
                <c:pt idx="24">
                  <c:v>0.59999999999999432</c:v>
                </c:pt>
                <c:pt idx="25">
                  <c:v>0.69999999999998863</c:v>
                </c:pt>
                <c:pt idx="26">
                  <c:v>0.39999999999999147</c:v>
                </c:pt>
                <c:pt idx="27">
                  <c:v>0.39999999999999147</c:v>
                </c:pt>
                <c:pt idx="28">
                  <c:v>1.0999999999999943</c:v>
                </c:pt>
                <c:pt idx="29">
                  <c:v>1.1000000000000085</c:v>
                </c:pt>
                <c:pt idx="30">
                  <c:v>0.5</c:v>
                </c:pt>
                <c:pt idx="31">
                  <c:v>0.5</c:v>
                </c:pt>
              </c:numCache>
            </c:numRef>
          </c:val>
          <c:extLst>
            <c:ext xmlns:c16="http://schemas.microsoft.com/office/drawing/2014/chart" uri="{C3380CC4-5D6E-409C-BE32-E72D297353CC}">
              <c16:uniqueId val="{00000001-D307-4447-B36E-DFF84E360AB8}"/>
            </c:ext>
          </c:extLst>
        </c:ser>
        <c:dLbls>
          <c:showLegendKey val="0"/>
          <c:showVal val="0"/>
          <c:showCatName val="0"/>
          <c:showSerName val="0"/>
          <c:showPercent val="0"/>
          <c:showBubbleSize val="0"/>
        </c:dLbls>
        <c:gapWidth val="27"/>
        <c:overlap val="100"/>
        <c:axId val="552409336"/>
        <c:axId val="552409664"/>
      </c:barChart>
      <c:catAx>
        <c:axId val="552409336"/>
        <c:scaling>
          <c:orientation val="minMax"/>
        </c:scaling>
        <c:delete val="0"/>
        <c:axPos val="l"/>
        <c:numFmt formatCode="General" sourceLinked="1"/>
        <c:majorTickMark val="none"/>
        <c:minorTickMark val="out"/>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52409664"/>
        <c:crosses val="autoZero"/>
        <c:auto val="1"/>
        <c:lblAlgn val="ctr"/>
        <c:lblOffset val="100"/>
        <c:tickLblSkip val="1"/>
        <c:noMultiLvlLbl val="0"/>
      </c:catAx>
      <c:valAx>
        <c:axId val="552409664"/>
        <c:scaling>
          <c:orientation val="minMax"/>
          <c:max val="86"/>
          <c:min val="52"/>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solidFill>
                      <a:sysClr val="windowText" lastClr="000000"/>
                    </a:solidFill>
                    <a:latin typeface="Arial" panose="020B0604020202020204" pitchFamily="34" charset="0"/>
                    <a:cs typeface="Arial" panose="020B0604020202020204" pitchFamily="34" charset="0"/>
                  </a:rPr>
                  <a:t>Life expectancy/Healthy life expectancy (years)</a:t>
                </a:r>
              </a:p>
            </c:rich>
          </c:tx>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52409336"/>
        <c:crosses val="autoZero"/>
        <c:crossBetween val="between"/>
        <c:majorUnit val="2"/>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Segoe UI" panose="020B0502040204020203" pitchFamily="34" charset="0"/>
          <a:cs typeface="Segoe UI" panose="020B0502040204020203" pitchFamily="34" charset="0"/>
        </a:defRPr>
      </a:pPr>
      <a:endParaRPr lang="en-US"/>
    </a:p>
  </c:txPr>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400" b="1">
                <a:solidFill>
                  <a:sysClr val="windowText" lastClr="000000"/>
                </a:solidFill>
                <a:latin typeface="Arial" panose="020B0604020202020204" pitchFamily="34" charset="0"/>
                <a:cs typeface="Arial" panose="020B0604020202020204" pitchFamily="34" charset="0"/>
              </a:rPr>
              <a:t>Figure 4.6 Correlations</a:t>
            </a:r>
            <a:r>
              <a:rPr lang="en-US" sz="1400" b="1" baseline="0">
                <a:solidFill>
                  <a:sysClr val="windowText" lastClr="000000"/>
                </a:solidFill>
                <a:latin typeface="Arial" panose="020B0604020202020204" pitchFamily="34" charset="0"/>
                <a:cs typeface="Arial" panose="020B0604020202020204" pitchFamily="34" charset="0"/>
              </a:rPr>
              <a:t> of </a:t>
            </a:r>
            <a:r>
              <a:rPr lang="en-US" sz="1400" b="1">
                <a:solidFill>
                  <a:sysClr val="windowText" lastClr="000000"/>
                </a:solidFill>
                <a:latin typeface="Arial" panose="020B0604020202020204" pitchFamily="34" charset="0"/>
                <a:cs typeface="Arial" panose="020B0604020202020204" pitchFamily="34" charset="0"/>
              </a:rPr>
              <a:t>Life expectancy and Healthy life expectancy at birth in Scottish Council</a:t>
            </a:r>
            <a:r>
              <a:rPr lang="en-US" sz="1400" b="1" baseline="0">
                <a:solidFill>
                  <a:sysClr val="windowText" lastClr="000000"/>
                </a:solidFill>
                <a:latin typeface="Arial" panose="020B0604020202020204" pitchFamily="34" charset="0"/>
                <a:cs typeface="Arial" panose="020B0604020202020204" pitchFamily="34" charset="0"/>
              </a:rPr>
              <a:t> </a:t>
            </a:r>
            <a:r>
              <a:rPr lang="en-US" sz="1400" b="1">
                <a:solidFill>
                  <a:sysClr val="windowText" lastClr="000000"/>
                </a:solidFill>
                <a:latin typeface="Arial" panose="020B0604020202020204" pitchFamily="34" charset="0"/>
                <a:cs typeface="Arial" panose="020B0604020202020204" pitchFamily="34" charset="0"/>
              </a:rPr>
              <a:t>areas,</a:t>
            </a:r>
            <a:r>
              <a:rPr lang="en-US" sz="1400" b="1" baseline="0">
                <a:solidFill>
                  <a:sysClr val="windowText" lastClr="000000"/>
                </a:solidFill>
                <a:latin typeface="Arial" panose="020B0604020202020204" pitchFamily="34" charset="0"/>
                <a:cs typeface="Arial" panose="020B0604020202020204" pitchFamily="34" charset="0"/>
              </a:rPr>
              <a:t> 2015-2017, </a:t>
            </a:r>
            <a:r>
              <a:rPr lang="en-US" sz="1400" b="1">
                <a:solidFill>
                  <a:sysClr val="windowText" lastClr="000000"/>
                </a:solidFill>
                <a:latin typeface="Arial" panose="020B0604020202020204" pitchFamily="34" charset="0"/>
                <a:cs typeface="Arial" panose="020B0604020202020204" pitchFamily="34" charset="0"/>
              </a:rPr>
              <a:t>males</a:t>
            </a:r>
            <a:r>
              <a:rPr lang="en-US" sz="1400" b="1" baseline="0">
                <a:solidFill>
                  <a:sysClr val="windowText" lastClr="000000"/>
                </a:solidFill>
                <a:latin typeface="Arial" panose="020B0604020202020204" pitchFamily="34" charset="0"/>
                <a:cs typeface="Arial" panose="020B0604020202020204" pitchFamily="34" charset="0"/>
              </a:rPr>
              <a:t> </a:t>
            </a:r>
            <a:r>
              <a:rPr lang="en-US" sz="1400" b="1">
                <a:solidFill>
                  <a:sysClr val="windowText" lastClr="000000"/>
                </a:solidFill>
                <a:latin typeface="Arial" panose="020B0604020202020204" pitchFamily="34" charset="0"/>
                <a:cs typeface="Arial" panose="020B0604020202020204" pitchFamily="34" charset="0"/>
              </a:rPr>
              <a:t>and females</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4065100533601091"/>
          <c:y val="0.12573299348380904"/>
          <c:w val="0.83556835418833553"/>
          <c:h val="0.61138676537672954"/>
        </c:manualLayout>
      </c:layout>
      <c:scatterChart>
        <c:scatterStyle val="lineMarker"/>
        <c:varyColors val="0"/>
        <c:ser>
          <c:idx val="0"/>
          <c:order val="0"/>
          <c:tx>
            <c:strRef>
              <c:f>'Data 4.6'!$B$6:$D$6</c:f>
              <c:strCache>
                <c:ptCount val="1"/>
              </c:strCache>
            </c:strRef>
          </c:tx>
          <c:spPr>
            <a:ln w="25400" cap="rnd">
              <a:noFill/>
              <a:round/>
            </a:ln>
            <a:effectLst/>
          </c:spPr>
          <c:marker>
            <c:symbol val="circle"/>
            <c:size val="8"/>
            <c:spPr>
              <a:solidFill>
                <a:srgbClr val="B2B2D6"/>
              </a:solidFill>
              <a:ln w="15875">
                <a:solidFill>
                  <a:srgbClr val="6466AE"/>
                </a:solidFill>
              </a:ln>
              <a:effectLst/>
            </c:spPr>
          </c:marker>
          <c:dLbls>
            <c:dLbl>
              <c:idx val="19"/>
              <c:dLblPos val="l"/>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4B66-4430-B777-1B0C2C929B09}"/>
                </c:ext>
              </c:extLst>
            </c:dLbl>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trendline>
            <c:spPr>
              <a:ln w="19050" cap="rnd">
                <a:solidFill>
                  <a:srgbClr val="6466AE"/>
                </a:solidFill>
                <a:prstDash val="solid"/>
              </a:ln>
              <a:effectLst/>
            </c:spPr>
            <c:trendlineType val="linear"/>
            <c:dispRSqr val="0"/>
            <c:dispEq val="0"/>
          </c:trendline>
          <c:xVal>
            <c:numRef>
              <c:f>'Data 4.6'!$B$13:$B$44</c:f>
              <c:numCache>
                <c:formatCode>General</c:formatCode>
                <c:ptCount val="32"/>
                <c:pt idx="0">
                  <c:v>76.900000000000006</c:v>
                </c:pt>
                <c:pt idx="1">
                  <c:v>79.099999999999994</c:v>
                </c:pt>
                <c:pt idx="2">
                  <c:v>78.2</c:v>
                </c:pt>
                <c:pt idx="3">
                  <c:v>77.400000000000006</c:v>
                </c:pt>
                <c:pt idx="4">
                  <c:v>78</c:v>
                </c:pt>
                <c:pt idx="5">
                  <c:v>76.7</c:v>
                </c:pt>
                <c:pt idx="6">
                  <c:v>77.900000000000006</c:v>
                </c:pt>
                <c:pt idx="7">
                  <c:v>73.900000000000006</c:v>
                </c:pt>
                <c:pt idx="8">
                  <c:v>76.400000000000006</c:v>
                </c:pt>
                <c:pt idx="9">
                  <c:v>80.099999999999994</c:v>
                </c:pt>
                <c:pt idx="10">
                  <c:v>78.3</c:v>
                </c:pt>
                <c:pt idx="11">
                  <c:v>80.5</c:v>
                </c:pt>
                <c:pt idx="12">
                  <c:v>77.2</c:v>
                </c:pt>
                <c:pt idx="13">
                  <c:v>77.2</c:v>
                </c:pt>
                <c:pt idx="14">
                  <c:v>73.3</c:v>
                </c:pt>
                <c:pt idx="15">
                  <c:v>77.8</c:v>
                </c:pt>
                <c:pt idx="16">
                  <c:v>75.2</c:v>
                </c:pt>
                <c:pt idx="17">
                  <c:v>77.900000000000006</c:v>
                </c:pt>
                <c:pt idx="18">
                  <c:v>78.7</c:v>
                </c:pt>
                <c:pt idx="19">
                  <c:v>76.8</c:v>
                </c:pt>
                <c:pt idx="20">
                  <c:v>76.099999999999994</c:v>
                </c:pt>
                <c:pt idx="21">
                  <c:v>75.3</c:v>
                </c:pt>
                <c:pt idx="22">
                  <c:v>79.5</c:v>
                </c:pt>
                <c:pt idx="23">
                  <c:v>79.3</c:v>
                </c:pt>
                <c:pt idx="24">
                  <c:v>76.2</c:v>
                </c:pt>
                <c:pt idx="25">
                  <c:v>79</c:v>
                </c:pt>
                <c:pt idx="26">
                  <c:v>78.3</c:v>
                </c:pt>
                <c:pt idx="27">
                  <c:v>77.2</c:v>
                </c:pt>
                <c:pt idx="28">
                  <c:v>76.8</c:v>
                </c:pt>
                <c:pt idx="29">
                  <c:v>78.8</c:v>
                </c:pt>
                <c:pt idx="30">
                  <c:v>75</c:v>
                </c:pt>
                <c:pt idx="31">
                  <c:v>78.099999999999994</c:v>
                </c:pt>
              </c:numCache>
            </c:numRef>
          </c:xVal>
          <c:yVal>
            <c:numRef>
              <c:f>'Data 4.6'!$C$13:$C$44</c:f>
              <c:numCache>
                <c:formatCode>General</c:formatCode>
                <c:ptCount val="32"/>
                <c:pt idx="0">
                  <c:v>61.5</c:v>
                </c:pt>
                <c:pt idx="1">
                  <c:v>68.099999999999994</c:v>
                </c:pt>
                <c:pt idx="2">
                  <c:v>62.9</c:v>
                </c:pt>
                <c:pt idx="3">
                  <c:v>64.3</c:v>
                </c:pt>
                <c:pt idx="4">
                  <c:v>65</c:v>
                </c:pt>
                <c:pt idx="5">
                  <c:v>62.6</c:v>
                </c:pt>
                <c:pt idx="6">
                  <c:v>64.400000000000006</c:v>
                </c:pt>
                <c:pt idx="7">
                  <c:v>56.5</c:v>
                </c:pt>
                <c:pt idx="8">
                  <c:v>60.2</c:v>
                </c:pt>
                <c:pt idx="9">
                  <c:v>68.900000000000006</c:v>
                </c:pt>
                <c:pt idx="10">
                  <c:v>65.3</c:v>
                </c:pt>
                <c:pt idx="11">
                  <c:v>66.5</c:v>
                </c:pt>
                <c:pt idx="12">
                  <c:v>63.2</c:v>
                </c:pt>
                <c:pt idx="13">
                  <c:v>62.3</c:v>
                </c:pt>
                <c:pt idx="14">
                  <c:v>57.2</c:v>
                </c:pt>
                <c:pt idx="15">
                  <c:v>66.3</c:v>
                </c:pt>
                <c:pt idx="16">
                  <c:v>60.5</c:v>
                </c:pt>
                <c:pt idx="17">
                  <c:v>61.8</c:v>
                </c:pt>
                <c:pt idx="18">
                  <c:v>64.2</c:v>
                </c:pt>
                <c:pt idx="19">
                  <c:v>65</c:v>
                </c:pt>
                <c:pt idx="20">
                  <c:v>56</c:v>
                </c:pt>
                <c:pt idx="21">
                  <c:v>58.1</c:v>
                </c:pt>
                <c:pt idx="22">
                  <c:v>64.599999999999994</c:v>
                </c:pt>
                <c:pt idx="23">
                  <c:v>67.599999999999994</c:v>
                </c:pt>
                <c:pt idx="24">
                  <c:v>61</c:v>
                </c:pt>
                <c:pt idx="25">
                  <c:v>64.5</c:v>
                </c:pt>
                <c:pt idx="26">
                  <c:v>68.099999999999994</c:v>
                </c:pt>
                <c:pt idx="27">
                  <c:v>62.1</c:v>
                </c:pt>
                <c:pt idx="28">
                  <c:v>60.8</c:v>
                </c:pt>
                <c:pt idx="29">
                  <c:v>64.8</c:v>
                </c:pt>
                <c:pt idx="30">
                  <c:v>58.2</c:v>
                </c:pt>
                <c:pt idx="31">
                  <c:v>61.9</c:v>
                </c:pt>
              </c:numCache>
            </c:numRef>
          </c:yVal>
          <c:smooth val="0"/>
          <c:extLst>
            <c:ext xmlns:c16="http://schemas.microsoft.com/office/drawing/2014/chart" uri="{C3380CC4-5D6E-409C-BE32-E72D297353CC}">
              <c16:uniqueId val="{00000000-4B66-4430-B777-1B0C2C929B09}"/>
            </c:ext>
          </c:extLst>
        </c:ser>
        <c:ser>
          <c:idx val="1"/>
          <c:order val="1"/>
          <c:tx>
            <c:strRef>
              <c:f>'Data 4.6'!$E$6:$G$6</c:f>
              <c:strCache>
                <c:ptCount val="1"/>
              </c:strCache>
            </c:strRef>
          </c:tx>
          <c:spPr>
            <a:ln w="25400" cap="rnd">
              <a:noFill/>
              <a:round/>
            </a:ln>
            <a:effectLst/>
          </c:spPr>
          <c:marker>
            <c:symbol val="circle"/>
            <c:size val="8"/>
            <c:spPr>
              <a:solidFill>
                <a:srgbClr val="6466AE"/>
              </a:solidFill>
              <a:ln w="15875">
                <a:solidFill>
                  <a:srgbClr val="50518B"/>
                </a:solidFill>
              </a:ln>
              <a:effectLst/>
            </c:spPr>
          </c:marker>
          <c:dLbls>
            <c:dLbl>
              <c:idx val="3"/>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4B66-4430-B777-1B0C2C929B09}"/>
                </c:ext>
              </c:extLst>
            </c:dLbl>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50518B"/>
                </a:solidFill>
                <a:prstDash val="solid"/>
              </a:ln>
              <a:effectLst/>
            </c:spPr>
            <c:trendlineType val="linear"/>
            <c:dispRSqr val="0"/>
            <c:dispEq val="0"/>
          </c:trendline>
          <c:xVal>
            <c:numRef>
              <c:f>'Data 4.6'!$E$13:$E$44</c:f>
              <c:numCache>
                <c:formatCode>General</c:formatCode>
                <c:ptCount val="32"/>
                <c:pt idx="0">
                  <c:v>81.099999999999994</c:v>
                </c:pt>
                <c:pt idx="1">
                  <c:v>82.6</c:v>
                </c:pt>
                <c:pt idx="2">
                  <c:v>81.599999999999994</c:v>
                </c:pt>
                <c:pt idx="3">
                  <c:v>82.2</c:v>
                </c:pt>
                <c:pt idx="4">
                  <c:v>82.3</c:v>
                </c:pt>
                <c:pt idx="5">
                  <c:v>80.2</c:v>
                </c:pt>
                <c:pt idx="6">
                  <c:v>81.8</c:v>
                </c:pt>
                <c:pt idx="7">
                  <c:v>79.400000000000006</c:v>
                </c:pt>
                <c:pt idx="8">
                  <c:v>80</c:v>
                </c:pt>
                <c:pt idx="9">
                  <c:v>83.3</c:v>
                </c:pt>
                <c:pt idx="10">
                  <c:v>82.5</c:v>
                </c:pt>
                <c:pt idx="11">
                  <c:v>83.7</c:v>
                </c:pt>
                <c:pt idx="12">
                  <c:v>80.5</c:v>
                </c:pt>
                <c:pt idx="13">
                  <c:v>80.8</c:v>
                </c:pt>
                <c:pt idx="14">
                  <c:v>78.7</c:v>
                </c:pt>
                <c:pt idx="15">
                  <c:v>82.6</c:v>
                </c:pt>
                <c:pt idx="16">
                  <c:v>79.7</c:v>
                </c:pt>
                <c:pt idx="17">
                  <c:v>81.599999999999994</c:v>
                </c:pt>
                <c:pt idx="18">
                  <c:v>81.900000000000006</c:v>
                </c:pt>
                <c:pt idx="19">
                  <c:v>82.8</c:v>
                </c:pt>
                <c:pt idx="20">
                  <c:v>80.2</c:v>
                </c:pt>
                <c:pt idx="21">
                  <c:v>79.400000000000006</c:v>
                </c:pt>
                <c:pt idx="22">
                  <c:v>81.7</c:v>
                </c:pt>
                <c:pt idx="23">
                  <c:v>82.5</c:v>
                </c:pt>
                <c:pt idx="24">
                  <c:v>80.2</c:v>
                </c:pt>
                <c:pt idx="25">
                  <c:v>82.4</c:v>
                </c:pt>
                <c:pt idx="26">
                  <c:v>83.2</c:v>
                </c:pt>
                <c:pt idx="27">
                  <c:v>81.099999999999994</c:v>
                </c:pt>
                <c:pt idx="28">
                  <c:v>80.7</c:v>
                </c:pt>
                <c:pt idx="29">
                  <c:v>82.6</c:v>
                </c:pt>
                <c:pt idx="30">
                  <c:v>79.099999999999994</c:v>
                </c:pt>
                <c:pt idx="31">
                  <c:v>81</c:v>
                </c:pt>
              </c:numCache>
            </c:numRef>
          </c:xVal>
          <c:yVal>
            <c:numRef>
              <c:f>'Data 4.6'!$F$13:$F$44</c:f>
              <c:numCache>
                <c:formatCode>General</c:formatCode>
                <c:ptCount val="32"/>
                <c:pt idx="0">
                  <c:v>64.599999999999994</c:v>
                </c:pt>
                <c:pt idx="1">
                  <c:v>67</c:v>
                </c:pt>
                <c:pt idx="2">
                  <c:v>63.1</c:v>
                </c:pt>
                <c:pt idx="3">
                  <c:v>62.4</c:v>
                </c:pt>
                <c:pt idx="4">
                  <c:v>65.099999999999994</c:v>
                </c:pt>
                <c:pt idx="5">
                  <c:v>60.2</c:v>
                </c:pt>
                <c:pt idx="6">
                  <c:v>63.8</c:v>
                </c:pt>
                <c:pt idx="7">
                  <c:v>59.8</c:v>
                </c:pt>
                <c:pt idx="8">
                  <c:v>58.3</c:v>
                </c:pt>
                <c:pt idx="9">
                  <c:v>68.2</c:v>
                </c:pt>
                <c:pt idx="10">
                  <c:v>63.9</c:v>
                </c:pt>
                <c:pt idx="11">
                  <c:v>65.5</c:v>
                </c:pt>
                <c:pt idx="12">
                  <c:v>60.9</c:v>
                </c:pt>
                <c:pt idx="13">
                  <c:v>61.9</c:v>
                </c:pt>
                <c:pt idx="14">
                  <c:v>58.9</c:v>
                </c:pt>
                <c:pt idx="15">
                  <c:v>63.6</c:v>
                </c:pt>
                <c:pt idx="16">
                  <c:v>59.5</c:v>
                </c:pt>
                <c:pt idx="17">
                  <c:v>63.8</c:v>
                </c:pt>
                <c:pt idx="18">
                  <c:v>64.2</c:v>
                </c:pt>
                <c:pt idx="19">
                  <c:v>67.2</c:v>
                </c:pt>
                <c:pt idx="20">
                  <c:v>57.1</c:v>
                </c:pt>
                <c:pt idx="21">
                  <c:v>60.4</c:v>
                </c:pt>
                <c:pt idx="22">
                  <c:v>75</c:v>
                </c:pt>
                <c:pt idx="23">
                  <c:v>67.8</c:v>
                </c:pt>
                <c:pt idx="24">
                  <c:v>60.8</c:v>
                </c:pt>
                <c:pt idx="25">
                  <c:v>65.3</c:v>
                </c:pt>
                <c:pt idx="26">
                  <c:v>67.099999999999994</c:v>
                </c:pt>
                <c:pt idx="27">
                  <c:v>63.5</c:v>
                </c:pt>
                <c:pt idx="28">
                  <c:v>63</c:v>
                </c:pt>
                <c:pt idx="29">
                  <c:v>64.400000000000006</c:v>
                </c:pt>
                <c:pt idx="30">
                  <c:v>59.7</c:v>
                </c:pt>
                <c:pt idx="31">
                  <c:v>62.1</c:v>
                </c:pt>
              </c:numCache>
            </c:numRef>
          </c:yVal>
          <c:smooth val="0"/>
          <c:extLst>
            <c:ext xmlns:c16="http://schemas.microsoft.com/office/drawing/2014/chart" uri="{C3380CC4-5D6E-409C-BE32-E72D297353CC}">
              <c16:uniqueId val="{00000001-4B66-4430-B777-1B0C2C929B09}"/>
            </c:ext>
          </c:extLst>
        </c:ser>
        <c:dLbls>
          <c:showLegendKey val="0"/>
          <c:showVal val="0"/>
          <c:showCatName val="0"/>
          <c:showSerName val="0"/>
          <c:showPercent val="0"/>
          <c:showBubbleSize val="0"/>
        </c:dLbls>
        <c:axId val="2161080"/>
        <c:axId val="422437056"/>
      </c:scatterChart>
      <c:valAx>
        <c:axId val="2161080"/>
        <c:scaling>
          <c:orientation val="minMax"/>
          <c:min val="70"/>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solidFill>
                      <a:sysClr val="windowText" lastClr="000000"/>
                    </a:solidFill>
                    <a:latin typeface="Arial" panose="020B0604020202020204" pitchFamily="34" charset="0"/>
                    <a:cs typeface="Arial" panose="020B0604020202020204" pitchFamily="34" charset="0"/>
                  </a:rPr>
                  <a:t>Life expectancy (years)</a:t>
                </a:r>
              </a:p>
            </c:rich>
          </c:tx>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75000"/>
                <a:lumOff val="2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22437056"/>
        <c:crosses val="autoZero"/>
        <c:crossBetween val="midCat"/>
      </c:valAx>
      <c:valAx>
        <c:axId val="422437056"/>
        <c:scaling>
          <c:orientation val="minMax"/>
          <c:max val="76"/>
          <c:min val="55"/>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solidFill>
                      <a:sysClr val="windowText" lastClr="000000"/>
                    </a:solidFill>
                    <a:latin typeface="Arial" panose="020B0604020202020204" pitchFamily="34" charset="0"/>
                    <a:cs typeface="Arial" panose="020B0604020202020204" pitchFamily="34" charset="0"/>
                  </a:rPr>
                  <a:t>Healthy life </a:t>
                </a:r>
              </a:p>
              <a:p>
                <a:pPr>
                  <a:defRPr sz="1400" b="1">
                    <a:solidFill>
                      <a:sysClr val="windowText" lastClr="000000"/>
                    </a:solidFill>
                    <a:latin typeface="Arial" panose="020B0604020202020204" pitchFamily="34" charset="0"/>
                    <a:cs typeface="Arial" panose="020B0604020202020204" pitchFamily="34" charset="0"/>
                  </a:defRPr>
                </a:pPr>
                <a:r>
                  <a:rPr lang="en-US" sz="1400" b="1">
                    <a:solidFill>
                      <a:sysClr val="windowText" lastClr="000000"/>
                    </a:solidFill>
                    <a:latin typeface="Arial" panose="020B0604020202020204" pitchFamily="34" charset="0"/>
                    <a:cs typeface="Arial" panose="020B0604020202020204" pitchFamily="34" charset="0"/>
                  </a:rPr>
                  <a:t>expectancy </a:t>
                </a:r>
              </a:p>
              <a:p>
                <a:pPr>
                  <a:defRPr sz="1400" b="1">
                    <a:solidFill>
                      <a:sysClr val="windowText" lastClr="000000"/>
                    </a:solidFill>
                    <a:latin typeface="Arial" panose="020B0604020202020204" pitchFamily="34" charset="0"/>
                    <a:cs typeface="Arial" panose="020B0604020202020204" pitchFamily="34" charset="0"/>
                  </a:defRPr>
                </a:pPr>
                <a:r>
                  <a:rPr lang="en-US" sz="1400" b="1">
                    <a:solidFill>
                      <a:sysClr val="windowText" lastClr="000000"/>
                    </a:solidFill>
                    <a:latin typeface="Arial" panose="020B0604020202020204" pitchFamily="34" charset="0"/>
                    <a:cs typeface="Arial" panose="020B0604020202020204" pitchFamily="34" charset="0"/>
                  </a:rPr>
                  <a:t>(years)</a:t>
                </a:r>
              </a:p>
            </c:rich>
          </c:tx>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75000"/>
                <a:lumOff val="2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61080"/>
        <c:crosses val="autoZero"/>
        <c:crossBetween val="midCat"/>
        <c:majorUnit val="2"/>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Segoe UI" panose="020B0502040204020203" pitchFamily="34" charset="0"/>
          <a:cs typeface="Segoe UI" panose="020B0502040204020203" pitchFamily="34" charset="0"/>
        </a:defRPr>
      </a:pPr>
      <a:endParaRPr lang="en-US"/>
    </a:p>
  </c:txPr>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400" b="1">
                <a:solidFill>
                  <a:sysClr val="windowText" lastClr="000000"/>
                </a:solidFill>
                <a:latin typeface="Arial" panose="020B0604020202020204" pitchFamily="34" charset="0"/>
                <a:cs typeface="Arial" panose="020B0604020202020204" pitchFamily="34" charset="0"/>
              </a:rPr>
              <a:t>Figure 4.7a: Life expectancy and healthy life expectancy in SIMD</a:t>
            </a:r>
            <a:r>
              <a:rPr lang="en-US" sz="1400" b="1" baseline="30000">
                <a:solidFill>
                  <a:sysClr val="windowText" lastClr="000000"/>
                </a:solidFill>
                <a:latin typeface="Arial" panose="020B0604020202020204" pitchFamily="34" charset="0"/>
                <a:cs typeface="Arial" panose="020B0604020202020204" pitchFamily="34" charset="0"/>
              </a:rPr>
              <a:t>1</a:t>
            </a:r>
            <a:r>
              <a:rPr lang="en-US" sz="1400" b="1">
                <a:solidFill>
                  <a:sysClr val="windowText" lastClr="000000"/>
                </a:solidFill>
                <a:latin typeface="Arial" panose="020B0604020202020204" pitchFamily="34" charset="0"/>
                <a:cs typeface="Arial" panose="020B0604020202020204" pitchFamily="34" charset="0"/>
              </a:rPr>
              <a:t> deciles, </a:t>
            </a:r>
          </a:p>
          <a:p>
            <a:pPr>
              <a:defRPr sz="1400" b="1">
                <a:solidFill>
                  <a:sysClr val="windowText" lastClr="000000"/>
                </a:solidFill>
                <a:latin typeface="Arial" panose="020B0604020202020204" pitchFamily="34" charset="0"/>
                <a:cs typeface="Arial" panose="020B0604020202020204" pitchFamily="34" charset="0"/>
              </a:defRPr>
            </a:pPr>
            <a:r>
              <a:rPr lang="en-US" sz="1400" b="1">
                <a:solidFill>
                  <a:sysClr val="windowText" lastClr="000000"/>
                </a:solidFill>
                <a:latin typeface="Arial" panose="020B0604020202020204" pitchFamily="34" charset="0"/>
                <a:cs typeface="Arial" panose="020B0604020202020204" pitchFamily="34" charset="0"/>
              </a:rPr>
              <a:t>2015-2017, males</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4.9070523495709638E-2"/>
          <c:y val="0.10310047073704283"/>
          <c:w val="0.84485227476846736"/>
          <c:h val="0.74755201199670329"/>
        </c:manualLayout>
      </c:layout>
      <c:barChart>
        <c:barDir val="bar"/>
        <c:grouping val="stacked"/>
        <c:varyColors val="0"/>
        <c:ser>
          <c:idx val="0"/>
          <c:order val="0"/>
          <c:tx>
            <c:strRef>
              <c:f>'Data 4.7'!$B$30</c:f>
              <c:strCache>
                <c:ptCount val="1"/>
                <c:pt idx="0">
                  <c:v>good health</c:v>
                </c:pt>
              </c:strCache>
            </c:strRef>
          </c:tx>
          <c:spPr>
            <a:solidFill>
              <a:schemeClr val="bg1">
                <a:lumMod val="85000"/>
              </a:schemeClr>
            </a:solidFill>
            <a:ln w="22225">
              <a:solidFill>
                <a:srgbClr val="6466AE"/>
              </a:solid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1"/>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4.7'!$A$31:$A$40</c:f>
              <c:strCache>
                <c:ptCount val="10"/>
                <c:pt idx="0">
                  <c:v>Decile 1 (most deprived)</c:v>
                </c:pt>
                <c:pt idx="1">
                  <c:v>Decile 2</c:v>
                </c:pt>
                <c:pt idx="2">
                  <c:v>Decile 3</c:v>
                </c:pt>
                <c:pt idx="3">
                  <c:v>Decile 4</c:v>
                </c:pt>
                <c:pt idx="4">
                  <c:v>Decile 5</c:v>
                </c:pt>
                <c:pt idx="5">
                  <c:v>Decile 6</c:v>
                </c:pt>
                <c:pt idx="6">
                  <c:v>Decile 7</c:v>
                </c:pt>
                <c:pt idx="7">
                  <c:v>Decile 8</c:v>
                </c:pt>
                <c:pt idx="8">
                  <c:v>Decile 9</c:v>
                </c:pt>
                <c:pt idx="9">
                  <c:v>Decile 10 (least deprived)</c:v>
                </c:pt>
              </c:strCache>
            </c:strRef>
          </c:cat>
          <c:val>
            <c:numRef>
              <c:f>'Data 4.7'!$B$31:$B$40</c:f>
              <c:numCache>
                <c:formatCode>0.0</c:formatCode>
                <c:ptCount val="10"/>
                <c:pt idx="0">
                  <c:v>49.3</c:v>
                </c:pt>
                <c:pt idx="1">
                  <c:v>51.7</c:v>
                </c:pt>
                <c:pt idx="2">
                  <c:v>57.9</c:v>
                </c:pt>
                <c:pt idx="3">
                  <c:v>58.5</c:v>
                </c:pt>
                <c:pt idx="4">
                  <c:v>61.9</c:v>
                </c:pt>
                <c:pt idx="5">
                  <c:v>64.8</c:v>
                </c:pt>
                <c:pt idx="6">
                  <c:v>67.599999999999994</c:v>
                </c:pt>
                <c:pt idx="7">
                  <c:v>69.7</c:v>
                </c:pt>
                <c:pt idx="8">
                  <c:v>69</c:v>
                </c:pt>
                <c:pt idx="9">
                  <c:v>71.8</c:v>
                </c:pt>
              </c:numCache>
            </c:numRef>
          </c:val>
          <c:extLst>
            <c:ext xmlns:c16="http://schemas.microsoft.com/office/drawing/2014/chart" uri="{C3380CC4-5D6E-409C-BE32-E72D297353CC}">
              <c16:uniqueId val="{00000000-E678-49DB-B3E5-42C08239A487}"/>
            </c:ext>
          </c:extLst>
        </c:ser>
        <c:ser>
          <c:idx val="1"/>
          <c:order val="1"/>
          <c:tx>
            <c:strRef>
              <c:f>'Data 4.7'!$C$30</c:f>
              <c:strCache>
                <c:ptCount val="1"/>
                <c:pt idx="0">
                  <c:v>bad health</c:v>
                </c:pt>
              </c:strCache>
            </c:strRef>
          </c:tx>
          <c:spPr>
            <a:solidFill>
              <a:srgbClr val="B2B2D6"/>
            </a:solidFill>
            <a:ln w="22225">
              <a:solidFill>
                <a:srgbClr val="6466AE"/>
              </a:solidFill>
            </a:ln>
            <a:effectLst/>
          </c:spPr>
          <c:invertIfNegative val="0"/>
          <c:dLbls>
            <c:dLbl>
              <c:idx val="0"/>
              <c:layout/>
              <c:tx>
                <c:rich>
                  <a:bodyPr/>
                  <a:lstStyle/>
                  <a:p>
                    <a:fld id="{2BB79D19-D895-4CF9-BCEA-E19324C8A567}"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E678-49DB-B3E5-42C08239A487}"/>
                </c:ext>
              </c:extLst>
            </c:dLbl>
            <c:dLbl>
              <c:idx val="1"/>
              <c:layout/>
              <c:tx>
                <c:rich>
                  <a:bodyPr/>
                  <a:lstStyle/>
                  <a:p>
                    <a:fld id="{A4825CD3-F2ED-43F9-BB1A-909E16AC499B}"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E678-49DB-B3E5-42C08239A487}"/>
                </c:ext>
              </c:extLst>
            </c:dLbl>
            <c:dLbl>
              <c:idx val="2"/>
              <c:layout/>
              <c:tx>
                <c:rich>
                  <a:bodyPr/>
                  <a:lstStyle/>
                  <a:p>
                    <a:fld id="{DF800440-08C9-48E2-B583-861CB2807789}"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E678-49DB-B3E5-42C08239A487}"/>
                </c:ext>
              </c:extLst>
            </c:dLbl>
            <c:dLbl>
              <c:idx val="3"/>
              <c:layout/>
              <c:tx>
                <c:rich>
                  <a:bodyPr/>
                  <a:lstStyle/>
                  <a:p>
                    <a:fld id="{F62C8598-1011-490F-9884-63350391F0F4}"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E678-49DB-B3E5-42C08239A487}"/>
                </c:ext>
              </c:extLst>
            </c:dLbl>
            <c:dLbl>
              <c:idx val="4"/>
              <c:layout/>
              <c:tx>
                <c:rich>
                  <a:bodyPr/>
                  <a:lstStyle/>
                  <a:p>
                    <a:fld id="{E8E9A4E4-9460-4A56-AD66-23C5B0546049}"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6-E678-49DB-B3E5-42C08239A487}"/>
                </c:ext>
              </c:extLst>
            </c:dLbl>
            <c:dLbl>
              <c:idx val="5"/>
              <c:layout/>
              <c:tx>
                <c:rich>
                  <a:bodyPr/>
                  <a:lstStyle/>
                  <a:p>
                    <a:fld id="{C943EC6B-BD07-4589-BB3C-F6E4F27F466E}"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E678-49DB-B3E5-42C08239A487}"/>
                </c:ext>
              </c:extLst>
            </c:dLbl>
            <c:dLbl>
              <c:idx val="6"/>
              <c:layout/>
              <c:tx>
                <c:rich>
                  <a:bodyPr/>
                  <a:lstStyle/>
                  <a:p>
                    <a:fld id="{FECDF501-C781-41C7-A143-5CC443EDEBD0}"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E678-49DB-B3E5-42C08239A487}"/>
                </c:ext>
              </c:extLst>
            </c:dLbl>
            <c:dLbl>
              <c:idx val="7"/>
              <c:layout/>
              <c:tx>
                <c:rich>
                  <a:bodyPr/>
                  <a:lstStyle/>
                  <a:p>
                    <a:fld id="{75291CED-29ED-445F-8FBF-1D8C9FC7E939}"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E678-49DB-B3E5-42C08239A487}"/>
                </c:ext>
              </c:extLst>
            </c:dLbl>
            <c:dLbl>
              <c:idx val="8"/>
              <c:layout/>
              <c:tx>
                <c:rich>
                  <a:bodyPr/>
                  <a:lstStyle/>
                  <a:p>
                    <a:fld id="{BA3FE0CA-C4DB-4AE6-9A55-D7F37F6F5D00}"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A-E678-49DB-B3E5-42C08239A487}"/>
                </c:ext>
              </c:extLst>
            </c:dLbl>
            <c:dLbl>
              <c:idx val="9"/>
              <c:layout/>
              <c:tx>
                <c:rich>
                  <a:bodyPr/>
                  <a:lstStyle/>
                  <a:p>
                    <a:fld id="{3A934D13-403E-4596-B0A0-98A0763E8B8D}"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B-E678-49DB-B3E5-42C08239A487}"/>
                </c:ext>
              </c:extLst>
            </c:dLbl>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'Data 4.7'!$A$31:$A$40</c:f>
              <c:strCache>
                <c:ptCount val="10"/>
                <c:pt idx="0">
                  <c:v>Decile 1 (most deprived)</c:v>
                </c:pt>
                <c:pt idx="1">
                  <c:v>Decile 2</c:v>
                </c:pt>
                <c:pt idx="2">
                  <c:v>Decile 3</c:v>
                </c:pt>
                <c:pt idx="3">
                  <c:v>Decile 4</c:v>
                </c:pt>
                <c:pt idx="4">
                  <c:v>Decile 5</c:v>
                </c:pt>
                <c:pt idx="5">
                  <c:v>Decile 6</c:v>
                </c:pt>
                <c:pt idx="6">
                  <c:v>Decile 7</c:v>
                </c:pt>
                <c:pt idx="7">
                  <c:v>Decile 8</c:v>
                </c:pt>
                <c:pt idx="8">
                  <c:v>Decile 9</c:v>
                </c:pt>
                <c:pt idx="9">
                  <c:v>Decile 10 (least deprived)</c:v>
                </c:pt>
              </c:strCache>
            </c:strRef>
          </c:cat>
          <c:val>
            <c:numRef>
              <c:f>'Data 4.7'!$C$31:$C$40</c:f>
              <c:numCache>
                <c:formatCode>0.0</c:formatCode>
                <c:ptCount val="10"/>
                <c:pt idx="0">
                  <c:v>20.400000000000006</c:v>
                </c:pt>
                <c:pt idx="1">
                  <c:v>20.899999999999991</c:v>
                </c:pt>
                <c:pt idx="2">
                  <c:v>16.500000000000007</c:v>
                </c:pt>
                <c:pt idx="3">
                  <c:v>17.5</c:v>
                </c:pt>
                <c:pt idx="4">
                  <c:v>15.000000000000007</c:v>
                </c:pt>
                <c:pt idx="5">
                  <c:v>13.5</c:v>
                </c:pt>
                <c:pt idx="6">
                  <c:v>12.100000000000009</c:v>
                </c:pt>
                <c:pt idx="7">
                  <c:v>10.299999999999997</c:v>
                </c:pt>
                <c:pt idx="8">
                  <c:v>12.200000000000003</c:v>
                </c:pt>
                <c:pt idx="9">
                  <c:v>10.900000000000006</c:v>
                </c:pt>
              </c:numCache>
            </c:numRef>
          </c:val>
          <c:extLst>
            <c:ext xmlns:c15="http://schemas.microsoft.com/office/drawing/2012/chart" uri="{02D57815-91ED-43cb-92C2-25804820EDAC}">
              <c15:datalabelsRange>
                <c15:f>'Data 4.7'!$E$31:$E$51</c15:f>
                <c15:dlblRangeCache>
                  <c:ptCount val="21"/>
                  <c:pt idx="0">
                    <c:v>29.2%</c:v>
                  </c:pt>
                  <c:pt idx="1">
                    <c:v>28.8%</c:v>
                  </c:pt>
                  <c:pt idx="2">
                    <c:v>22.1%</c:v>
                  </c:pt>
                  <c:pt idx="3">
                    <c:v>23.0%</c:v>
                  </c:pt>
                  <c:pt idx="4">
                    <c:v>19.4%</c:v>
                  </c:pt>
                  <c:pt idx="5">
                    <c:v>17.3%</c:v>
                  </c:pt>
                  <c:pt idx="6">
                    <c:v>15.1%</c:v>
                  </c:pt>
                  <c:pt idx="7">
                    <c:v>13.0%</c:v>
                  </c:pt>
                  <c:pt idx="8">
                    <c:v>15.0%</c:v>
                  </c:pt>
                  <c:pt idx="9">
                    <c:v>13.1%</c:v>
                  </c:pt>
                  <c:pt idx="11">
                    <c:v>34.5%</c:v>
                  </c:pt>
                  <c:pt idx="12">
                    <c:v>29.3%</c:v>
                  </c:pt>
                  <c:pt idx="13">
                    <c:v>29.9%</c:v>
                  </c:pt>
                  <c:pt idx="14">
                    <c:v>24.6%</c:v>
                  </c:pt>
                  <c:pt idx="15">
                    <c:v>23.2%</c:v>
                  </c:pt>
                  <c:pt idx="16">
                    <c:v>19.8%</c:v>
                  </c:pt>
                  <c:pt idx="17">
                    <c:v>20.3%</c:v>
                  </c:pt>
                  <c:pt idx="18">
                    <c:v>16.9%</c:v>
                  </c:pt>
                  <c:pt idx="19">
                    <c:v>18.4%</c:v>
                  </c:pt>
                  <c:pt idx="20">
                    <c:v>14.9%</c:v>
                  </c:pt>
                </c15:dlblRangeCache>
              </c15:datalabelsRange>
            </c:ext>
            <c:ext xmlns:c16="http://schemas.microsoft.com/office/drawing/2014/chart" uri="{C3380CC4-5D6E-409C-BE32-E72D297353CC}">
              <c16:uniqueId val="{00000001-E678-49DB-B3E5-42C08239A487}"/>
            </c:ext>
          </c:extLst>
        </c:ser>
        <c:dLbls>
          <c:showLegendKey val="0"/>
          <c:showVal val="0"/>
          <c:showCatName val="0"/>
          <c:showSerName val="0"/>
          <c:showPercent val="0"/>
          <c:showBubbleSize val="0"/>
        </c:dLbls>
        <c:gapWidth val="28"/>
        <c:overlap val="100"/>
        <c:axId val="698955936"/>
        <c:axId val="698951016"/>
      </c:barChart>
      <c:catAx>
        <c:axId val="698955936"/>
        <c:scaling>
          <c:orientation val="minMax"/>
        </c:scaling>
        <c:delete val="0"/>
        <c:axPos val="l"/>
        <c:numFmt formatCode="General" sourceLinked="1"/>
        <c:majorTickMark val="none"/>
        <c:minorTickMark val="none"/>
        <c:tickLblPos val="none"/>
        <c:spPr>
          <a:noFill/>
          <a:ln w="19050" cap="flat" cmpd="sng" algn="ctr">
            <a:solidFill>
              <a:schemeClr val="tx1">
                <a:lumMod val="50000"/>
                <a:lumOff val="50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698951016"/>
        <c:crosses val="autoZero"/>
        <c:auto val="1"/>
        <c:lblAlgn val="ctr"/>
        <c:lblOffset val="100"/>
        <c:noMultiLvlLbl val="0"/>
      </c:catAx>
      <c:valAx>
        <c:axId val="698951016"/>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solidFill>
                      <a:sysClr val="windowText" lastClr="000000"/>
                    </a:solidFill>
                    <a:latin typeface="Arial" panose="020B0604020202020204" pitchFamily="34" charset="0"/>
                    <a:cs typeface="Arial" panose="020B0604020202020204" pitchFamily="34" charset="0"/>
                  </a:rPr>
                  <a:t>Life expectancy (years)</a:t>
                </a:r>
              </a:p>
            </c:rich>
          </c:tx>
          <c:layout>
            <c:manualLayout>
              <c:xMode val="edge"/>
              <c:yMode val="edge"/>
              <c:x val="0.38483599392374684"/>
              <c:y val="0.90924797601820606"/>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15875">
            <a:solidFill>
              <a:schemeClr val="tx1">
                <a:lumMod val="50000"/>
                <a:lumOff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989559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50">
          <a:latin typeface="Segoe UI" panose="020B0502040204020203" pitchFamily="34" charset="0"/>
          <a:cs typeface="Segoe UI" panose="020B0502040204020203" pitchFamily="34" charset="0"/>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9.xml"/></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bin"/></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horizontalDpi="90" verticalDpi="90" r:id="rId1"/>
  <drawing r:id="rId2"/>
</chartsheet>
</file>

<file path=xl/chartsheets/sheet10.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r:id="rId1"/>
  <drawing r:id="rId2"/>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0.60572</cdr:x>
      <cdr:y>0.14213</cdr:y>
    </cdr:from>
    <cdr:to>
      <cdr:x>0.6811</cdr:x>
      <cdr:y>0.20359</cdr:y>
    </cdr:to>
    <cdr:sp macro="" textlink="'Data 4.4'!$L$16">
      <cdr:nvSpPr>
        <cdr:cNvPr id="2" name="TextBox 1"/>
        <cdr:cNvSpPr txBox="1"/>
      </cdr:nvSpPr>
      <cdr:spPr>
        <a:xfrm xmlns:a="http://schemas.openxmlformats.org/drawingml/2006/main">
          <a:off x="5634261" y="860925"/>
          <a:ext cx="701166" cy="37228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fld id="{6F046AD7-7767-4196-B809-B59AD989F3B3}" type="TxLink">
            <a:rPr lang="en-US" sz="1200" b="0" i="0" u="none" strike="noStrike">
              <a:solidFill>
                <a:srgbClr val="000000"/>
              </a:solidFill>
              <a:latin typeface="Arial"/>
              <a:cs typeface="Arial"/>
            </a:rPr>
            <a:pPr/>
            <a:t>76.7%</a:t>
          </a:fld>
          <a:endParaRPr lang="en-GB" sz="18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0.60925</cdr:x>
      <cdr:y>0.20743</cdr:y>
    </cdr:from>
    <cdr:to>
      <cdr:x>0.68463</cdr:x>
      <cdr:y>0.27145</cdr:y>
    </cdr:to>
    <cdr:sp macro="" textlink="'Data 4.4'!$L$15">
      <cdr:nvSpPr>
        <cdr:cNvPr id="4" name="TextBox 1"/>
        <cdr:cNvSpPr txBox="1"/>
      </cdr:nvSpPr>
      <cdr:spPr>
        <a:xfrm xmlns:a="http://schemas.openxmlformats.org/drawingml/2006/main">
          <a:off x="5661146" y="1259028"/>
          <a:ext cx="700426" cy="38858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8E37F3BF-4FC1-4DAF-8329-3C5F29669C16}" type="TxLink">
            <a:rPr lang="en-US" sz="1200" b="0" i="0" u="none" strike="noStrike">
              <a:solidFill>
                <a:srgbClr val="000000"/>
              </a:solidFill>
              <a:latin typeface="Arial"/>
              <a:cs typeface="Arial"/>
            </a:rPr>
            <a:pPr/>
            <a:t>76.7%</a:t>
          </a:fld>
          <a:endParaRPr lang="en-GB" sz="20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0.60098</cdr:x>
      <cdr:y>0.27299</cdr:y>
    </cdr:from>
    <cdr:to>
      <cdr:x>0.67636</cdr:x>
      <cdr:y>0.33701</cdr:y>
    </cdr:to>
    <cdr:sp macro="" textlink="'Data 4.4'!$L$14">
      <cdr:nvSpPr>
        <cdr:cNvPr id="5" name="TextBox 1"/>
        <cdr:cNvSpPr txBox="1"/>
      </cdr:nvSpPr>
      <cdr:spPr>
        <a:xfrm xmlns:a="http://schemas.openxmlformats.org/drawingml/2006/main">
          <a:off x="5584242" y="1656958"/>
          <a:ext cx="700427" cy="38857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197D1FB-1CC4-4103-B4B8-200B2D1D2431}" type="TxLink">
            <a:rPr lang="en-US" sz="1200" b="0" i="0" u="none" strike="noStrike">
              <a:solidFill>
                <a:srgbClr val="000000"/>
              </a:solidFill>
              <a:latin typeface="Arial"/>
              <a:cs typeface="Arial"/>
            </a:rPr>
            <a:pPr/>
            <a:t>77.3%</a:t>
          </a:fld>
          <a:endParaRPr lang="en-GB" sz="20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0.60283</cdr:x>
      <cdr:y>0.34252</cdr:y>
    </cdr:from>
    <cdr:to>
      <cdr:x>0.6782</cdr:x>
      <cdr:y>0.40654</cdr:y>
    </cdr:to>
    <cdr:sp macro="" textlink="'Data 4.4'!$L$13">
      <cdr:nvSpPr>
        <cdr:cNvPr id="6" name="TextBox 1"/>
        <cdr:cNvSpPr txBox="1"/>
      </cdr:nvSpPr>
      <cdr:spPr>
        <a:xfrm xmlns:a="http://schemas.openxmlformats.org/drawingml/2006/main">
          <a:off x="5601451" y="2078978"/>
          <a:ext cx="700334" cy="38857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87C65BD-9A92-430C-BFC4-E67714D9868D}" type="TxLink">
            <a:rPr lang="en-US" sz="1200" b="0" i="0" u="none" strike="noStrike">
              <a:solidFill>
                <a:srgbClr val="000000"/>
              </a:solidFill>
              <a:latin typeface="Arial"/>
              <a:cs typeface="Arial"/>
            </a:rPr>
            <a:pPr/>
            <a:t>76.3%</a:t>
          </a:fld>
          <a:endParaRPr lang="en-GB" sz="20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0.59705</cdr:x>
      <cdr:y>0.40783</cdr:y>
    </cdr:from>
    <cdr:to>
      <cdr:x>0.67243</cdr:x>
      <cdr:y>0.47185</cdr:y>
    </cdr:to>
    <cdr:sp macro="" textlink="'Data 4.4'!$L$12">
      <cdr:nvSpPr>
        <cdr:cNvPr id="7" name="TextBox 1"/>
        <cdr:cNvSpPr txBox="1"/>
      </cdr:nvSpPr>
      <cdr:spPr>
        <a:xfrm xmlns:a="http://schemas.openxmlformats.org/drawingml/2006/main">
          <a:off x="5547729" y="2475387"/>
          <a:ext cx="700427" cy="38857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112C212D-8868-4E7B-8E3B-6920B54B8F9D}" type="TxLink">
            <a:rPr lang="en-US" sz="1200" b="0" i="0" u="none" strike="noStrike">
              <a:solidFill>
                <a:srgbClr val="000000"/>
              </a:solidFill>
              <a:latin typeface="Arial"/>
              <a:cs typeface="Arial"/>
            </a:rPr>
            <a:pPr/>
            <a:t>75.4%</a:t>
          </a:fld>
          <a:endParaRPr lang="en-GB" sz="20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0.60658</cdr:x>
      <cdr:y>0.53765</cdr:y>
    </cdr:from>
    <cdr:to>
      <cdr:x>0.68196</cdr:x>
      <cdr:y>0.60167</cdr:y>
    </cdr:to>
    <cdr:sp macro="" textlink="'Data 4.4'!$F$16">
      <cdr:nvSpPr>
        <cdr:cNvPr id="8" name="TextBox 1"/>
        <cdr:cNvSpPr txBox="1"/>
      </cdr:nvSpPr>
      <cdr:spPr>
        <a:xfrm xmlns:a="http://schemas.openxmlformats.org/drawingml/2006/main">
          <a:off x="5636272" y="3263356"/>
          <a:ext cx="700427" cy="38857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80076C8C-CA03-40C3-9712-5C0C0B4C84A5}" type="TxLink">
            <a:rPr lang="en-US" sz="1200" b="0" i="0" u="none" strike="noStrike">
              <a:solidFill>
                <a:srgbClr val="000000"/>
              </a:solidFill>
              <a:latin typeface="Arial"/>
              <a:cs typeface="Arial"/>
            </a:rPr>
            <a:pPr/>
            <a:t>79.7%</a:t>
          </a:fld>
          <a:endParaRPr lang="en-GB" sz="12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0.60909</cdr:x>
      <cdr:y>0.60847</cdr:y>
    </cdr:from>
    <cdr:to>
      <cdr:x>0.68447</cdr:x>
      <cdr:y>0.67249</cdr:y>
    </cdr:to>
    <cdr:sp macro="" textlink="'Data 4.4'!$F$15">
      <cdr:nvSpPr>
        <cdr:cNvPr id="9" name="TextBox 1"/>
        <cdr:cNvSpPr txBox="1"/>
      </cdr:nvSpPr>
      <cdr:spPr>
        <a:xfrm xmlns:a="http://schemas.openxmlformats.org/drawingml/2006/main">
          <a:off x="5659595" y="3693206"/>
          <a:ext cx="700426" cy="38857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202B5AC-B89C-4C10-9292-CFDFB226F2A5}" type="TxLink">
            <a:rPr lang="en-US" sz="1200" b="0" i="0" u="none" strike="noStrike">
              <a:solidFill>
                <a:srgbClr val="000000"/>
              </a:solidFill>
              <a:latin typeface="Arial"/>
              <a:cs typeface="Arial"/>
            </a:rPr>
            <a:pPr/>
            <a:t>79.7%</a:t>
          </a:fld>
          <a:endParaRPr lang="en-GB" sz="12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0.59846</cdr:x>
      <cdr:y>0.67171</cdr:y>
    </cdr:from>
    <cdr:to>
      <cdr:x>0.67384</cdr:x>
      <cdr:y>0.73573</cdr:y>
    </cdr:to>
    <cdr:sp macro="" textlink="'Data 4.4'!$F$14">
      <cdr:nvSpPr>
        <cdr:cNvPr id="10" name="TextBox 1"/>
        <cdr:cNvSpPr txBox="1"/>
      </cdr:nvSpPr>
      <cdr:spPr>
        <a:xfrm xmlns:a="http://schemas.openxmlformats.org/drawingml/2006/main">
          <a:off x="5560826" y="4077057"/>
          <a:ext cx="700427" cy="38858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7DC8E4F-7CB5-4201-AB40-1B4759C673E1}" type="TxLink">
            <a:rPr lang="en-US" sz="1200" b="0" i="0" u="none" strike="noStrike">
              <a:solidFill>
                <a:srgbClr val="000000"/>
              </a:solidFill>
              <a:latin typeface="Arial"/>
              <a:cs typeface="Arial"/>
            </a:rPr>
            <a:pPr/>
            <a:t>80.9%</a:t>
          </a:fld>
          <a:endParaRPr lang="en-GB" sz="12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0.58908</cdr:x>
      <cdr:y>0.7415</cdr:y>
    </cdr:from>
    <cdr:to>
      <cdr:x>0.66446</cdr:x>
      <cdr:y>0.80553</cdr:y>
    </cdr:to>
    <cdr:sp macro="" textlink="'Data 4.4'!$F$13">
      <cdr:nvSpPr>
        <cdr:cNvPr id="11" name="TextBox 1"/>
        <cdr:cNvSpPr txBox="1"/>
      </cdr:nvSpPr>
      <cdr:spPr>
        <a:xfrm xmlns:a="http://schemas.openxmlformats.org/drawingml/2006/main">
          <a:off x="5473697" y="4500642"/>
          <a:ext cx="700426" cy="38864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A5525BF-7AD3-4255-8142-C59FD2DE617E}" type="TxLink">
            <a:rPr lang="en-US" sz="1200" b="0" i="0" u="none" strike="noStrike">
              <a:solidFill>
                <a:srgbClr val="000000"/>
              </a:solidFill>
              <a:latin typeface="Arial"/>
              <a:cs typeface="Arial"/>
            </a:rPr>
            <a:pPr/>
            <a:t>77.9%</a:t>
          </a:fld>
          <a:endParaRPr lang="en-GB" sz="12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0.5896</cdr:x>
      <cdr:y>0.80603</cdr:y>
    </cdr:from>
    <cdr:to>
      <cdr:x>0.66497</cdr:x>
      <cdr:y>0.87005</cdr:y>
    </cdr:to>
    <cdr:sp macro="" textlink="'Data 4.4'!$F$12">
      <cdr:nvSpPr>
        <cdr:cNvPr id="12" name="TextBox 1"/>
        <cdr:cNvSpPr txBox="1"/>
      </cdr:nvSpPr>
      <cdr:spPr>
        <a:xfrm xmlns:a="http://schemas.openxmlformats.org/drawingml/2006/main">
          <a:off x="5478491" y="4892323"/>
          <a:ext cx="700334" cy="38857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902D7190-F082-46EE-88FB-7BBF0593C63E}" type="TxLink">
            <a:rPr lang="en-US" sz="1200" b="0" i="0" u="none" strike="noStrike">
              <a:solidFill>
                <a:srgbClr val="000000"/>
              </a:solidFill>
              <a:latin typeface="Arial"/>
              <a:cs typeface="Arial"/>
            </a:rPr>
            <a:pPr/>
            <a:t>78.4%</a:t>
          </a:fld>
          <a:endParaRPr lang="en-GB" sz="12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0.01526</cdr:x>
      <cdr:y>0.25903</cdr:y>
    </cdr:from>
    <cdr:to>
      <cdr:x>0.12067</cdr:x>
      <cdr:y>0.31281</cdr:y>
    </cdr:to>
    <cdr:sp macro="" textlink="">
      <cdr:nvSpPr>
        <cdr:cNvPr id="13" name="TextBox 12"/>
        <cdr:cNvSpPr txBox="1"/>
      </cdr:nvSpPr>
      <cdr:spPr>
        <a:xfrm xmlns:a="http://schemas.openxmlformats.org/drawingml/2006/main">
          <a:off x="141619" y="1567044"/>
          <a:ext cx="978212" cy="32535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1400" b="1">
              <a:solidFill>
                <a:sysClr val="windowText" lastClr="000000"/>
              </a:solidFill>
              <a:latin typeface="Arial" panose="020B0604020202020204" pitchFamily="34" charset="0"/>
              <a:cs typeface="Arial" panose="020B0604020202020204" pitchFamily="34" charset="0"/>
            </a:rPr>
            <a:t>Females</a:t>
          </a:r>
          <a:endParaRPr lang="en-GB" sz="12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0.01841</cdr:x>
      <cdr:y>0.66312</cdr:y>
    </cdr:from>
    <cdr:to>
      <cdr:x>0.10719</cdr:x>
      <cdr:y>0.7169</cdr:y>
    </cdr:to>
    <cdr:sp macro="" textlink="">
      <cdr:nvSpPr>
        <cdr:cNvPr id="14" name="TextBox 1"/>
        <cdr:cNvSpPr txBox="1"/>
      </cdr:nvSpPr>
      <cdr:spPr>
        <a:xfrm xmlns:a="http://schemas.openxmlformats.org/drawingml/2006/main">
          <a:off x="171090" y="4029110"/>
          <a:ext cx="825156" cy="32676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b="1">
              <a:solidFill>
                <a:sysClr val="windowText" lastClr="000000"/>
              </a:solidFill>
              <a:latin typeface="Arial" panose="020B0604020202020204" pitchFamily="34" charset="0"/>
              <a:cs typeface="Arial" panose="020B0604020202020204" pitchFamily="34" charset="0"/>
            </a:rPr>
            <a:t>Males</a:t>
          </a:r>
        </a:p>
      </cdr:txBody>
    </cdr:sp>
  </cdr:relSizeAnchor>
  <cdr:relSizeAnchor xmlns:cdr="http://schemas.openxmlformats.org/drawingml/2006/chartDrawing">
    <cdr:from>
      <cdr:x>0.0021</cdr:x>
      <cdr:y>0.94238</cdr:y>
    </cdr:from>
    <cdr:to>
      <cdr:x>0.90997</cdr:x>
      <cdr:y>1</cdr:y>
    </cdr:to>
    <cdr:sp macro="" textlink="">
      <cdr:nvSpPr>
        <cdr:cNvPr id="15" name="TextBox 1"/>
        <cdr:cNvSpPr txBox="1"/>
      </cdr:nvSpPr>
      <cdr:spPr>
        <a:xfrm xmlns:a="http://schemas.openxmlformats.org/drawingml/2006/main">
          <a:off x="19571" y="5746229"/>
          <a:ext cx="8463197" cy="3513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a:solidFill>
                <a:sysClr val="windowText" lastClr="000000"/>
              </a:solidFill>
              <a:latin typeface="Arial" panose="020B0604020202020204" pitchFamily="34" charset="0"/>
              <a:cs typeface="Arial" panose="020B0604020202020204" pitchFamily="34" charset="0"/>
            </a:rPr>
            <a:t>Source: Healthy Life expectancy in Scottish areas 2015-2017</a:t>
          </a:r>
          <a:r>
            <a:rPr lang="en-GB" sz="800" baseline="0">
              <a:solidFill>
                <a:sysClr val="windowText" lastClr="000000"/>
              </a:solidFill>
              <a:latin typeface="Arial" panose="020B0604020202020204" pitchFamily="34" charset="0"/>
              <a:cs typeface="Arial" panose="020B0604020202020204" pitchFamily="34" charset="0"/>
            </a:rPr>
            <a:t> (NRS)</a:t>
          </a:r>
        </a:p>
        <a:p xmlns:a="http://schemas.openxmlformats.org/drawingml/2006/main">
          <a:r>
            <a:rPr lang="en-GB" sz="800">
              <a:solidFill>
                <a:sysClr val="windowText" lastClr="000000"/>
              </a:solidFill>
              <a:latin typeface="Arial" panose="020B0604020202020204" pitchFamily="34" charset="0"/>
              <a:cs typeface="Arial" panose="020B0604020202020204" pitchFamily="34" charset="0"/>
            </a:rPr>
            <a:t>© Crown copyright 2019</a:t>
          </a:r>
        </a:p>
      </cdr:txBody>
    </cdr:sp>
  </cdr:relSizeAnchor>
  <cdr:relSizeAnchor xmlns:cdr="http://schemas.openxmlformats.org/drawingml/2006/chartDrawing">
    <cdr:from>
      <cdr:x>0.28727</cdr:x>
      <cdr:y>0.10514</cdr:y>
    </cdr:from>
    <cdr:to>
      <cdr:x>0.66332</cdr:x>
      <cdr:y>0.14611</cdr:y>
    </cdr:to>
    <cdr:sp macro="" textlink="">
      <cdr:nvSpPr>
        <cdr:cNvPr id="16" name="TextBox 15"/>
        <cdr:cNvSpPr txBox="1"/>
      </cdr:nvSpPr>
      <cdr:spPr>
        <a:xfrm xmlns:a="http://schemas.openxmlformats.org/drawingml/2006/main">
          <a:off x="2670001" y="638850"/>
          <a:ext cx="3495157" cy="248931"/>
        </a:xfrm>
        <a:prstGeom xmlns:a="http://schemas.openxmlformats.org/drawingml/2006/main" prst="rect">
          <a:avLst/>
        </a:prstGeom>
      </cdr:spPr>
      <cdr:txBody>
        <a:bodyPr xmlns:a="http://schemas.openxmlformats.org/drawingml/2006/main" vertOverflow="clip" wrap="square" rtlCol="0" anchor="b"/>
        <a:lstStyle xmlns:a="http://schemas.openxmlformats.org/drawingml/2006/main"/>
        <a:p xmlns:a="http://schemas.openxmlformats.org/drawingml/2006/main">
          <a:pPr algn="ctr"/>
          <a:r>
            <a:rPr lang="en-GB" sz="1200" b="1">
              <a:solidFill>
                <a:sysClr val="windowText" lastClr="000000"/>
              </a:solidFill>
              <a:latin typeface="Segoe UI" panose="020B0502040204020203" pitchFamily="34" charset="0"/>
              <a:cs typeface="Segoe UI" panose="020B0502040204020203" pitchFamily="34" charset="0"/>
            </a:rPr>
            <a:t>Life in good </a:t>
          </a:r>
          <a:r>
            <a:rPr lang="en-GB" sz="1200" b="1">
              <a:solidFill>
                <a:sysClr val="windowText" lastClr="000000"/>
              </a:solidFill>
              <a:latin typeface="Arial" panose="020B0604020202020204" pitchFamily="34" charset="0"/>
              <a:cs typeface="Arial" panose="020B0604020202020204" pitchFamily="34" charset="0"/>
            </a:rPr>
            <a:t>health</a:t>
          </a:r>
        </a:p>
      </cdr:txBody>
    </cdr:sp>
  </cdr:relSizeAnchor>
  <cdr:relSizeAnchor xmlns:cdr="http://schemas.openxmlformats.org/drawingml/2006/chartDrawing">
    <cdr:from>
      <cdr:x>0.66067</cdr:x>
      <cdr:y>0.1018</cdr:y>
    </cdr:from>
    <cdr:to>
      <cdr:x>0.82239</cdr:x>
      <cdr:y>0.14277</cdr:y>
    </cdr:to>
    <cdr:sp macro="" textlink="">
      <cdr:nvSpPr>
        <cdr:cNvPr id="17" name="TextBox 1"/>
        <cdr:cNvSpPr txBox="1"/>
      </cdr:nvSpPr>
      <cdr:spPr>
        <a:xfrm xmlns:a="http://schemas.openxmlformats.org/drawingml/2006/main">
          <a:off x="6138913" y="617891"/>
          <a:ext cx="1502693" cy="248674"/>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solidFill>
                <a:sysClr val="windowText" lastClr="000000"/>
              </a:solidFill>
              <a:latin typeface="Segoe UI" panose="020B0502040204020203" pitchFamily="34" charset="0"/>
              <a:cs typeface="Segoe UI" panose="020B0502040204020203" pitchFamily="34" charset="0"/>
            </a:rPr>
            <a:t>Life in poor </a:t>
          </a:r>
          <a:r>
            <a:rPr lang="en-GB" sz="1200" b="1">
              <a:solidFill>
                <a:sysClr val="windowText" lastClr="000000"/>
              </a:solidFill>
              <a:latin typeface="Arial" panose="020B0604020202020204" pitchFamily="34" charset="0"/>
              <a:cs typeface="Arial" panose="020B0604020202020204" pitchFamily="34" charset="0"/>
            </a:rPr>
            <a:t>health</a:t>
          </a:r>
        </a:p>
      </cdr:txBody>
    </cdr:sp>
  </cdr:relSizeAnchor>
  <cdr:relSizeAnchor xmlns:cdr="http://schemas.openxmlformats.org/drawingml/2006/chartDrawing">
    <cdr:from>
      <cdr:x>0.7965</cdr:x>
      <cdr:y>0.07826</cdr:y>
    </cdr:from>
    <cdr:to>
      <cdr:x>0.96117</cdr:x>
      <cdr:y>0.15664</cdr:y>
    </cdr:to>
    <cdr:sp macro="" textlink="">
      <cdr:nvSpPr>
        <cdr:cNvPr id="18" name="TextBox 1"/>
        <cdr:cNvSpPr txBox="1"/>
      </cdr:nvSpPr>
      <cdr:spPr>
        <a:xfrm xmlns:a="http://schemas.openxmlformats.org/drawingml/2006/main">
          <a:off x="7391824" y="473468"/>
          <a:ext cx="1528210" cy="474173"/>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solidFill>
                <a:sysClr val="windowText" lastClr="000000"/>
              </a:solidFill>
              <a:latin typeface="Segoe UI" panose="020B0502040204020203" pitchFamily="34" charset="0"/>
              <a:cs typeface="Segoe UI" panose="020B0502040204020203" pitchFamily="34" charset="0"/>
            </a:rPr>
            <a:t>Total </a:t>
          </a:r>
          <a:r>
            <a:rPr lang="en-GB" sz="1200" b="1">
              <a:solidFill>
                <a:sysClr val="windowText" lastClr="000000"/>
              </a:solidFill>
              <a:latin typeface="Arial" panose="020B0604020202020204" pitchFamily="34" charset="0"/>
              <a:cs typeface="Arial" panose="020B0604020202020204" pitchFamily="34" charset="0"/>
            </a:rPr>
            <a:t>life expectancy </a:t>
          </a:r>
          <a:r>
            <a:rPr lang="en-GB" sz="1200" b="1">
              <a:solidFill>
                <a:sysClr val="windowText" lastClr="000000"/>
              </a:solidFill>
              <a:latin typeface="Segoe UI" panose="020B0502040204020203" pitchFamily="34" charset="0"/>
              <a:cs typeface="Segoe UI" panose="020B0502040204020203" pitchFamily="34" charset="0"/>
            </a:rPr>
            <a:t>(years)</a:t>
          </a:r>
        </a:p>
      </cdr:txBody>
    </cdr:sp>
  </cdr:relSizeAnchor>
  <cdr:relSizeAnchor xmlns:cdr="http://schemas.openxmlformats.org/drawingml/2006/chartDrawing">
    <cdr:from>
      <cdr:x>0.85798</cdr:x>
      <cdr:y>0.15276</cdr:y>
    </cdr:from>
    <cdr:to>
      <cdr:x>0.92521</cdr:x>
      <cdr:y>0.21053</cdr:y>
    </cdr:to>
    <cdr:sp macro="" textlink="'[2]Fig 4'!$H$11">
      <cdr:nvSpPr>
        <cdr:cNvPr id="19" name="TextBox 18"/>
        <cdr:cNvSpPr txBox="1"/>
      </cdr:nvSpPr>
      <cdr:spPr>
        <a:xfrm xmlns:a="http://schemas.openxmlformats.org/drawingml/2006/main">
          <a:off x="7971332" y="929079"/>
          <a:ext cx="624590" cy="35133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8DDFA2E-ECAC-4629-B6F8-1B1508B200DF}" type="TxLink">
            <a:rPr lang="en-US" sz="1200" b="0" i="0" u="none" strike="noStrike">
              <a:solidFill>
                <a:sysClr val="windowText" lastClr="000000"/>
              </a:solidFill>
              <a:latin typeface="Arial" panose="020B0604020202020204" pitchFamily="34" charset="0"/>
              <a:cs typeface="Arial" panose="020B0604020202020204" pitchFamily="34" charset="0"/>
            </a:rPr>
            <a:pPr/>
            <a:t>82.9</a:t>
          </a:fld>
          <a:endParaRPr lang="en-GB" sz="12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0.85841</cdr:x>
      <cdr:y>0.21503</cdr:y>
    </cdr:from>
    <cdr:to>
      <cdr:x>0.92564</cdr:x>
      <cdr:y>0.27279</cdr:y>
    </cdr:to>
    <cdr:sp macro="" textlink="'[2]Fig 4'!$H$10">
      <cdr:nvSpPr>
        <cdr:cNvPr id="20" name="TextBox 1"/>
        <cdr:cNvSpPr txBox="1"/>
      </cdr:nvSpPr>
      <cdr:spPr>
        <a:xfrm xmlns:a="http://schemas.openxmlformats.org/drawingml/2006/main">
          <a:off x="7975288" y="1307787"/>
          <a:ext cx="624590" cy="3513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3D0AB1E3-C583-41FC-888E-4DBED208C302}" type="TxLink">
            <a:rPr lang="en-US" sz="1200" b="0" i="0" u="none" strike="noStrike">
              <a:solidFill>
                <a:sysClr val="windowText" lastClr="000000"/>
              </a:solidFill>
              <a:latin typeface="Arial" panose="020B0604020202020204" pitchFamily="34" charset="0"/>
              <a:cs typeface="Arial" panose="020B0604020202020204" pitchFamily="34" charset="0"/>
            </a:rPr>
            <a:pPr/>
            <a:t>83.1</a:t>
          </a:fld>
          <a:endParaRPr lang="en-GB" sz="12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0.85841</cdr:x>
      <cdr:y>0.68614</cdr:y>
    </cdr:from>
    <cdr:to>
      <cdr:x>0.92564</cdr:x>
      <cdr:y>0.74391</cdr:y>
    </cdr:to>
    <cdr:sp macro="" textlink="'[2]Fig 4'!$B$9">
      <cdr:nvSpPr>
        <cdr:cNvPr id="21" name="TextBox 1"/>
        <cdr:cNvSpPr txBox="1"/>
      </cdr:nvSpPr>
      <cdr:spPr>
        <a:xfrm xmlns:a="http://schemas.openxmlformats.org/drawingml/2006/main">
          <a:off x="7975288" y="4173095"/>
          <a:ext cx="624590" cy="3513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75FFF54-CB8D-4249-A71C-4FD7E7FA5DBE}" type="TxLink">
            <a:rPr lang="en-US" sz="1200" b="0" i="0" u="none" strike="noStrike">
              <a:solidFill>
                <a:sysClr val="windowText" lastClr="000000"/>
              </a:solidFill>
              <a:latin typeface="Arial" panose="020B0604020202020204" pitchFamily="34" charset="0"/>
              <a:cs typeface="Arial" panose="020B0604020202020204" pitchFamily="34" charset="0"/>
            </a:rPr>
            <a:pPr/>
            <a:t>77.0</a:t>
          </a:fld>
          <a:endParaRPr lang="en-GB" sz="12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0.85841</cdr:x>
      <cdr:y>0.61554</cdr:y>
    </cdr:from>
    <cdr:to>
      <cdr:x>0.92564</cdr:x>
      <cdr:y>0.67331</cdr:y>
    </cdr:to>
    <cdr:sp macro="" textlink="'[2]Fig 4'!$B$10">
      <cdr:nvSpPr>
        <cdr:cNvPr id="22" name="TextBox 1"/>
        <cdr:cNvSpPr txBox="1"/>
      </cdr:nvSpPr>
      <cdr:spPr>
        <a:xfrm xmlns:a="http://schemas.openxmlformats.org/drawingml/2006/main">
          <a:off x="7981680" y="3729996"/>
          <a:ext cx="625119" cy="3500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73AB9E46-9489-441F-AA7A-3F066F472750}" type="TxLink">
            <a:rPr lang="en-US" sz="1200" b="0" i="0" u="none" strike="noStrike">
              <a:solidFill>
                <a:sysClr val="windowText" lastClr="000000"/>
              </a:solidFill>
              <a:latin typeface="Arial" panose="020B0604020202020204" pitchFamily="34" charset="0"/>
              <a:cs typeface="Arial" panose="020B0604020202020204" pitchFamily="34" charset="0"/>
            </a:rPr>
            <a:pPr/>
            <a:t>79.6</a:t>
          </a:fld>
          <a:endParaRPr lang="en-GB" sz="12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0.85925</cdr:x>
      <cdr:y>0.54494</cdr:y>
    </cdr:from>
    <cdr:to>
      <cdr:x>0.92648</cdr:x>
      <cdr:y>0.6027</cdr:y>
    </cdr:to>
    <cdr:sp macro="" textlink="'[2]Fig 4'!$B$11">
      <cdr:nvSpPr>
        <cdr:cNvPr id="23" name="TextBox 1"/>
        <cdr:cNvSpPr txBox="1"/>
      </cdr:nvSpPr>
      <cdr:spPr>
        <a:xfrm xmlns:a="http://schemas.openxmlformats.org/drawingml/2006/main">
          <a:off x="7983095" y="3314285"/>
          <a:ext cx="624590" cy="3513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C292274-5B6C-42D4-8B62-0509AB2DDDF2}" type="TxLink">
            <a:rPr lang="en-US" sz="1200" b="0" i="0" u="none" strike="noStrike">
              <a:solidFill>
                <a:sysClr val="windowText" lastClr="000000"/>
              </a:solidFill>
              <a:latin typeface="Arial" panose="020B0604020202020204" pitchFamily="34" charset="0"/>
              <a:cs typeface="Arial" panose="020B0604020202020204" pitchFamily="34" charset="0"/>
            </a:rPr>
            <a:pPr/>
            <a:t>79.2</a:t>
          </a:fld>
          <a:endParaRPr lang="en-GB" sz="12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0.86009</cdr:x>
      <cdr:y>0.41657</cdr:y>
    </cdr:from>
    <cdr:to>
      <cdr:x>0.92732</cdr:x>
      <cdr:y>0.47433</cdr:y>
    </cdr:to>
    <cdr:sp macro="" textlink="'[2]Fig 4'!$H$7">
      <cdr:nvSpPr>
        <cdr:cNvPr id="24" name="TextBox 1"/>
        <cdr:cNvSpPr txBox="1"/>
      </cdr:nvSpPr>
      <cdr:spPr>
        <a:xfrm xmlns:a="http://schemas.openxmlformats.org/drawingml/2006/main">
          <a:off x="7990903" y="2533546"/>
          <a:ext cx="624590" cy="3513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339BFF8D-4C2E-4341-82D1-62977D8DA6C2}" type="TxLink">
            <a:rPr lang="en-US" sz="1200" b="0" i="0" u="none" strike="noStrike">
              <a:solidFill>
                <a:sysClr val="windowText" lastClr="000000"/>
              </a:solidFill>
              <a:latin typeface="Arial" panose="020B0604020202020204" pitchFamily="34" charset="0"/>
              <a:cs typeface="Arial" panose="020B0604020202020204" pitchFamily="34" charset="0"/>
            </a:rPr>
            <a:pPr/>
            <a:t>82.2</a:t>
          </a:fld>
          <a:endParaRPr lang="en-GB" sz="12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0.85925</cdr:x>
      <cdr:y>0.34982</cdr:y>
    </cdr:from>
    <cdr:to>
      <cdr:x>0.92648</cdr:x>
      <cdr:y>0.40758</cdr:y>
    </cdr:to>
    <cdr:sp macro="" textlink="'[2]Fig 4'!$H$8">
      <cdr:nvSpPr>
        <cdr:cNvPr id="25" name="TextBox 1"/>
        <cdr:cNvSpPr txBox="1"/>
      </cdr:nvSpPr>
      <cdr:spPr>
        <a:xfrm xmlns:a="http://schemas.openxmlformats.org/drawingml/2006/main">
          <a:off x="7983095" y="2127562"/>
          <a:ext cx="624590" cy="3513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7D54AD9-C5E7-4EEA-8FAA-2A85D697DB30}" type="TxLink">
            <a:rPr lang="en-US" sz="1200" b="0" i="0" u="none" strike="noStrike">
              <a:solidFill>
                <a:sysClr val="windowText" lastClr="000000"/>
              </a:solidFill>
              <a:latin typeface="Arial" panose="020B0604020202020204" pitchFamily="34" charset="0"/>
              <a:cs typeface="Arial" panose="020B0604020202020204" pitchFamily="34" charset="0"/>
            </a:rPr>
            <a:pPr/>
            <a:t>82.3</a:t>
          </a:fld>
          <a:endParaRPr lang="en-GB" sz="12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0.85925</cdr:x>
      <cdr:y>0.2805</cdr:y>
    </cdr:from>
    <cdr:to>
      <cdr:x>0.92648</cdr:x>
      <cdr:y>0.33826</cdr:y>
    </cdr:to>
    <cdr:sp macro="" textlink="'[2]Fig 4'!$H$9">
      <cdr:nvSpPr>
        <cdr:cNvPr id="26" name="TextBox 1"/>
        <cdr:cNvSpPr txBox="1"/>
      </cdr:nvSpPr>
      <cdr:spPr>
        <a:xfrm xmlns:a="http://schemas.openxmlformats.org/drawingml/2006/main">
          <a:off x="7983096" y="1705963"/>
          <a:ext cx="624590" cy="3513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346A59C-20C6-4CD6-960E-53ACC4260126}" type="TxLink">
            <a:rPr lang="en-US" sz="1200" b="0" i="0" u="none" strike="noStrike">
              <a:solidFill>
                <a:sysClr val="windowText" lastClr="000000"/>
              </a:solidFill>
              <a:latin typeface="Arial" panose="020B0604020202020204" pitchFamily="34" charset="0"/>
              <a:cs typeface="Arial" panose="020B0604020202020204" pitchFamily="34" charset="0"/>
            </a:rPr>
            <a:pPr/>
            <a:t>81.1</a:t>
          </a:fld>
          <a:endParaRPr lang="en-GB" sz="12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0.85757</cdr:x>
      <cdr:y>0.81837</cdr:y>
    </cdr:from>
    <cdr:to>
      <cdr:x>0.9248</cdr:x>
      <cdr:y>0.87613</cdr:y>
    </cdr:to>
    <cdr:sp macro="" textlink="'[2]Fig 4'!$B$7">
      <cdr:nvSpPr>
        <cdr:cNvPr id="27" name="TextBox 1"/>
        <cdr:cNvSpPr txBox="1"/>
      </cdr:nvSpPr>
      <cdr:spPr>
        <a:xfrm xmlns:a="http://schemas.openxmlformats.org/drawingml/2006/main">
          <a:off x="7967480" y="4977255"/>
          <a:ext cx="624590" cy="3513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19E62B3-ED63-440D-86CE-4A412EE64BEE}" type="TxLink">
            <a:rPr lang="en-US" sz="1200" b="0" i="0" u="none" strike="noStrike">
              <a:solidFill>
                <a:sysClr val="windowText" lastClr="000000"/>
              </a:solidFill>
              <a:latin typeface="Arial" panose="020B0604020202020204" pitchFamily="34" charset="0"/>
              <a:cs typeface="Arial" panose="020B0604020202020204" pitchFamily="34" charset="0"/>
            </a:rPr>
            <a:pPr/>
            <a:t>78.3</a:t>
          </a:fld>
          <a:endParaRPr lang="en-GB" sz="12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0.85925</cdr:x>
      <cdr:y>0.74905</cdr:y>
    </cdr:from>
    <cdr:to>
      <cdr:x>0.92648</cdr:x>
      <cdr:y>0.80681</cdr:y>
    </cdr:to>
    <cdr:sp macro="" textlink="'[2]Fig 4'!$B$8">
      <cdr:nvSpPr>
        <cdr:cNvPr id="28" name="TextBox 1"/>
        <cdr:cNvSpPr txBox="1"/>
      </cdr:nvSpPr>
      <cdr:spPr>
        <a:xfrm xmlns:a="http://schemas.openxmlformats.org/drawingml/2006/main">
          <a:off x="7983094" y="4555656"/>
          <a:ext cx="624590" cy="3513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127B127-61B3-4132-858E-A299FFEFC72E}" type="TxLink">
            <a:rPr lang="en-US" sz="1200" b="0" i="0" u="none" strike="noStrike">
              <a:solidFill>
                <a:sysClr val="windowText" lastClr="000000"/>
              </a:solidFill>
              <a:latin typeface="Arial" panose="020B0604020202020204" pitchFamily="34" charset="0"/>
              <a:cs typeface="Arial" panose="020B0604020202020204" pitchFamily="34" charset="0"/>
            </a:rPr>
            <a:pPr/>
            <a:t>78.5</a:t>
          </a:fld>
          <a:endParaRPr lang="en-GB" sz="120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0.41088</cdr:x>
      <cdr:y>0.11776</cdr:y>
    </cdr:from>
    <cdr:to>
      <cdr:x>0.41416</cdr:x>
      <cdr:y>0.83077</cdr:y>
    </cdr:to>
    <cdr:cxnSp macro="">
      <cdr:nvCxnSpPr>
        <cdr:cNvPr id="3" name="Straight Connector 2"/>
        <cdr:cNvCxnSpPr>
          <a:stCxn xmlns:a="http://schemas.openxmlformats.org/drawingml/2006/main" id="6" idx="2"/>
        </cdr:cNvCxnSpPr>
      </cdr:nvCxnSpPr>
      <cdr:spPr>
        <a:xfrm xmlns:a="http://schemas.openxmlformats.org/drawingml/2006/main" flipH="1">
          <a:off x="3823812" y="716211"/>
          <a:ext cx="30478" cy="4336488"/>
        </a:xfrm>
        <a:prstGeom xmlns:a="http://schemas.openxmlformats.org/drawingml/2006/main" prst="line">
          <a:avLst/>
        </a:prstGeom>
        <a:ln xmlns:a="http://schemas.openxmlformats.org/drawingml/2006/main" w="22225">
          <a:solidFill>
            <a:srgbClr val="6466AE"/>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0.75816</cdr:x>
      <cdr:y>0.11712</cdr:y>
    </cdr:from>
    <cdr:to>
      <cdr:x>0.76215</cdr:x>
      <cdr:y>0.82949</cdr:y>
    </cdr:to>
    <cdr:cxnSp macro="">
      <cdr:nvCxnSpPr>
        <cdr:cNvPr id="5" name="Straight Connector 4"/>
        <cdr:cNvCxnSpPr>
          <a:stCxn xmlns:a="http://schemas.openxmlformats.org/drawingml/2006/main" id="7" idx="2"/>
        </cdr:cNvCxnSpPr>
      </cdr:nvCxnSpPr>
      <cdr:spPr>
        <a:xfrm xmlns:a="http://schemas.openxmlformats.org/drawingml/2006/main" flipH="1">
          <a:off x="7055735" y="712319"/>
          <a:ext cx="37086" cy="4332595"/>
        </a:xfrm>
        <a:prstGeom xmlns:a="http://schemas.openxmlformats.org/drawingml/2006/main" prst="line">
          <a:avLst/>
        </a:prstGeom>
        <a:ln xmlns:a="http://schemas.openxmlformats.org/drawingml/2006/main" w="22225">
          <a:solidFill>
            <a:srgbClr val="50518B"/>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0.34171</cdr:x>
      <cdr:y>0.06858</cdr:y>
    </cdr:from>
    <cdr:to>
      <cdr:x>0.4866</cdr:x>
      <cdr:y>0.11776</cdr:y>
    </cdr:to>
    <cdr:sp macro="" textlink="">
      <cdr:nvSpPr>
        <cdr:cNvPr id="6" name="TextBox 5"/>
        <cdr:cNvSpPr txBox="1"/>
      </cdr:nvSpPr>
      <cdr:spPr>
        <a:xfrm xmlns:a="http://schemas.openxmlformats.org/drawingml/2006/main">
          <a:off x="3180088" y="417119"/>
          <a:ext cx="1348403" cy="299092"/>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r>
            <a:rPr lang="en-GB" sz="1200" b="0">
              <a:solidFill>
                <a:srgbClr val="50518B"/>
              </a:solidFill>
              <a:latin typeface="Segoe UI" panose="020B0502040204020203" pitchFamily="34" charset="0"/>
              <a:cs typeface="Segoe UI" panose="020B0502040204020203" pitchFamily="34" charset="0"/>
            </a:rPr>
            <a:t>Scotland: 62.3</a:t>
          </a:r>
        </a:p>
      </cdr:txBody>
    </cdr:sp>
  </cdr:relSizeAnchor>
  <cdr:relSizeAnchor xmlns:cdr="http://schemas.openxmlformats.org/drawingml/2006/chartDrawing">
    <cdr:from>
      <cdr:x>0.6897</cdr:x>
      <cdr:y>0.06794</cdr:y>
    </cdr:from>
    <cdr:to>
      <cdr:x>0.83459</cdr:x>
      <cdr:y>0.11712</cdr:y>
    </cdr:to>
    <cdr:sp macro="" textlink="">
      <cdr:nvSpPr>
        <cdr:cNvPr id="7" name="TextBox 1"/>
        <cdr:cNvSpPr txBox="1"/>
      </cdr:nvSpPr>
      <cdr:spPr>
        <a:xfrm xmlns:a="http://schemas.openxmlformats.org/drawingml/2006/main">
          <a:off x="6418619" y="413227"/>
          <a:ext cx="1348404" cy="299092"/>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0">
              <a:solidFill>
                <a:srgbClr val="50518B"/>
              </a:solidFill>
              <a:latin typeface="Segoe UI" panose="020B0502040204020203" pitchFamily="34" charset="0"/>
              <a:cs typeface="Segoe UI" panose="020B0502040204020203" pitchFamily="34" charset="0"/>
            </a:rPr>
            <a:t>Sco</a:t>
          </a:r>
          <a:r>
            <a:rPr lang="en-GB" sz="1200" b="0">
              <a:solidFill>
                <a:srgbClr val="50518B"/>
              </a:solidFill>
              <a:latin typeface="Arial" panose="020B0604020202020204" pitchFamily="34" charset="0"/>
              <a:cs typeface="Arial" panose="020B0604020202020204" pitchFamily="34" charset="0"/>
            </a:rPr>
            <a:t>t</a:t>
          </a:r>
          <a:r>
            <a:rPr lang="en-GB" sz="1200" b="0">
              <a:solidFill>
                <a:srgbClr val="50518B"/>
              </a:solidFill>
              <a:latin typeface="Segoe UI" panose="020B0502040204020203" pitchFamily="34" charset="0"/>
              <a:cs typeface="Segoe UI" panose="020B0502040204020203" pitchFamily="34" charset="0"/>
            </a:rPr>
            <a:t>land</a:t>
          </a:r>
          <a:r>
            <a:rPr lang="en-GB" sz="1100" b="0" baseline="30000">
              <a:solidFill>
                <a:srgbClr val="50518B"/>
              </a:solidFill>
              <a:effectLst/>
              <a:latin typeface="Segoe UI" panose="020B0502040204020203" pitchFamily="34" charset="0"/>
              <a:ea typeface="+mn-ea"/>
              <a:cs typeface="Segoe UI" panose="020B0502040204020203" pitchFamily="34" charset="0"/>
            </a:rPr>
            <a:t>1</a:t>
          </a:r>
          <a:r>
            <a:rPr lang="en-GB" sz="1200" b="0">
              <a:solidFill>
                <a:srgbClr val="50518B"/>
              </a:solidFill>
              <a:latin typeface="Segoe UI" panose="020B0502040204020203" pitchFamily="34" charset="0"/>
              <a:cs typeface="Segoe UI" panose="020B0502040204020203" pitchFamily="34" charset="0"/>
            </a:rPr>
            <a:t>: 77.0</a:t>
          </a:r>
        </a:p>
      </cdr:txBody>
    </cdr:sp>
  </cdr:relSizeAnchor>
  <cdr:relSizeAnchor xmlns:cdr="http://schemas.openxmlformats.org/drawingml/2006/chartDrawing">
    <cdr:from>
      <cdr:x>0.15339</cdr:x>
      <cdr:y>0.32236</cdr:y>
    </cdr:from>
    <cdr:to>
      <cdr:x>0.38371</cdr:x>
      <cdr:y>0.36461</cdr:y>
    </cdr:to>
    <cdr:sp macro="" textlink="">
      <cdr:nvSpPr>
        <cdr:cNvPr id="8" name="TextBox 1"/>
        <cdr:cNvSpPr txBox="1"/>
      </cdr:nvSpPr>
      <cdr:spPr>
        <a:xfrm xmlns:a="http://schemas.openxmlformats.org/drawingml/2006/main">
          <a:off x="1431094" y="1963107"/>
          <a:ext cx="2148843" cy="257292"/>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solidFill>
                <a:srgbClr val="50518B"/>
              </a:solidFill>
              <a:latin typeface="Segoe UI" panose="020B0502040204020203" pitchFamily="34" charset="0"/>
              <a:cs typeface="Segoe UI" panose="020B0502040204020203" pitchFamily="34" charset="0"/>
            </a:rPr>
            <a:t>Healthy Life </a:t>
          </a:r>
          <a:r>
            <a:rPr lang="en-GB" sz="1200" b="1">
              <a:solidFill>
                <a:srgbClr val="50518B"/>
              </a:solidFill>
              <a:latin typeface="Arial" panose="020B0604020202020204" pitchFamily="34" charset="0"/>
              <a:cs typeface="Arial" panose="020B0604020202020204" pitchFamily="34" charset="0"/>
            </a:rPr>
            <a:t>Expectancy</a:t>
          </a:r>
        </a:p>
      </cdr:txBody>
    </cdr:sp>
  </cdr:relSizeAnchor>
  <cdr:relSizeAnchor xmlns:cdr="http://schemas.openxmlformats.org/drawingml/2006/chartDrawing">
    <cdr:from>
      <cdr:x>0.57418</cdr:x>
      <cdr:y>0.39671</cdr:y>
    </cdr:from>
    <cdr:to>
      <cdr:x>0.8045</cdr:x>
      <cdr:y>0.43896</cdr:y>
    </cdr:to>
    <cdr:sp macro="" textlink="">
      <cdr:nvSpPr>
        <cdr:cNvPr id="12" name="TextBox 1"/>
        <cdr:cNvSpPr txBox="1"/>
      </cdr:nvSpPr>
      <cdr:spPr>
        <a:xfrm xmlns:a="http://schemas.openxmlformats.org/drawingml/2006/main">
          <a:off x="5357035" y="2415885"/>
          <a:ext cx="2148843" cy="257292"/>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solidFill>
                <a:srgbClr val="50518B"/>
              </a:solidFill>
              <a:latin typeface="Arial" panose="020B0604020202020204" pitchFamily="34" charset="0"/>
              <a:cs typeface="Arial" panose="020B0604020202020204" pitchFamily="34" charset="0"/>
            </a:rPr>
            <a:t>Life Expectancy</a:t>
          </a:r>
        </a:p>
      </cdr:txBody>
    </cdr:sp>
  </cdr:relSizeAnchor>
  <cdr:relSizeAnchor xmlns:cdr="http://schemas.openxmlformats.org/drawingml/2006/chartDrawing">
    <cdr:from>
      <cdr:x>0.02678</cdr:x>
      <cdr:y>0.92692</cdr:y>
    </cdr:from>
    <cdr:to>
      <cdr:x>0.4</cdr:x>
      <cdr:y>0.98077</cdr:y>
    </cdr:to>
    <cdr:sp macro="" textlink="">
      <cdr:nvSpPr>
        <cdr:cNvPr id="9" name="TextBox 8"/>
        <cdr:cNvSpPr txBox="1"/>
      </cdr:nvSpPr>
      <cdr:spPr>
        <a:xfrm xmlns:a="http://schemas.openxmlformats.org/drawingml/2006/main">
          <a:off x="249836" y="5644734"/>
          <a:ext cx="3482090" cy="3279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0.04184</cdr:x>
      <cdr:y>0.92821</cdr:y>
    </cdr:from>
    <cdr:to>
      <cdr:x>0.29958</cdr:x>
      <cdr:y>0.97821</cdr:y>
    </cdr:to>
    <cdr:sp macro="" textlink="">
      <cdr:nvSpPr>
        <cdr:cNvPr id="10" name="TextBox 9"/>
        <cdr:cNvSpPr txBox="1"/>
      </cdr:nvSpPr>
      <cdr:spPr>
        <a:xfrm xmlns:a="http://schemas.openxmlformats.org/drawingml/2006/main">
          <a:off x="390369" y="5652541"/>
          <a:ext cx="2404672" cy="30448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cdr:x>
      <cdr:y>0.90638</cdr:y>
    </cdr:from>
    <cdr:to>
      <cdr:x>0.97824</cdr:x>
      <cdr:y>1</cdr:y>
    </cdr:to>
    <cdr:sp macro="" textlink="">
      <cdr:nvSpPr>
        <cdr:cNvPr id="14" name="TextBox 13"/>
        <cdr:cNvSpPr txBox="1"/>
      </cdr:nvSpPr>
      <cdr:spPr>
        <a:xfrm xmlns:a="http://schemas.openxmlformats.org/drawingml/2006/main">
          <a:off x="0" y="5483310"/>
          <a:ext cx="9078496" cy="5663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solidFill>
                <a:sysClr val="windowText" lastClr="000000"/>
              </a:solidFill>
              <a:latin typeface="Arial" panose="020B0604020202020204" pitchFamily="34" charset="0"/>
              <a:cs typeface="Arial" panose="020B0604020202020204" pitchFamily="34" charset="0"/>
            </a:rPr>
            <a:t>1) The</a:t>
          </a:r>
          <a:r>
            <a:rPr lang="en-GB" sz="1000" baseline="0">
              <a:solidFill>
                <a:sysClr val="windowText" lastClr="000000"/>
              </a:solidFill>
              <a:latin typeface="Arial" panose="020B0604020202020204" pitchFamily="34" charset="0"/>
              <a:cs typeface="Arial" panose="020B0604020202020204" pitchFamily="34" charset="0"/>
            </a:rPr>
            <a:t> Scotland level life expectancy estimate is for use only as a comparator for the corresponding sub-Scotland level figures. The definitive Scotland level estimate is published in the National Life tables for Scotland </a:t>
          </a:r>
        </a:p>
        <a:p xmlns:a="http://schemas.openxmlformats.org/drawingml/2006/main">
          <a:r>
            <a:rPr lang="en-GB" sz="1000" baseline="0">
              <a:solidFill>
                <a:sysClr val="windowText" lastClr="000000"/>
              </a:solidFill>
              <a:latin typeface="Arial" panose="020B0604020202020204" pitchFamily="34" charset="0"/>
              <a:cs typeface="Arial" panose="020B0604020202020204" pitchFamily="34" charset="0"/>
            </a:rPr>
            <a:t>Source: Healthy life expectancy in Scottish areas 2015-2017 (NRS)</a:t>
          </a: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0.40167</cdr:x>
      <cdr:y>0.12737</cdr:y>
    </cdr:from>
    <cdr:to>
      <cdr:x>0.4037</cdr:x>
      <cdr:y>0.83333</cdr:y>
    </cdr:to>
    <cdr:cxnSp macro="">
      <cdr:nvCxnSpPr>
        <cdr:cNvPr id="2" name="Straight Connector 1"/>
        <cdr:cNvCxnSpPr>
          <a:stCxn xmlns:a="http://schemas.openxmlformats.org/drawingml/2006/main" id="5" idx="2"/>
        </cdr:cNvCxnSpPr>
      </cdr:nvCxnSpPr>
      <cdr:spPr>
        <a:xfrm xmlns:a="http://schemas.openxmlformats.org/drawingml/2006/main" flipH="1">
          <a:off x="3747541" y="775654"/>
          <a:ext cx="18923" cy="4299141"/>
        </a:xfrm>
        <a:prstGeom xmlns:a="http://schemas.openxmlformats.org/drawingml/2006/main" prst="line">
          <a:avLst/>
        </a:prstGeom>
        <a:ln xmlns:a="http://schemas.openxmlformats.org/drawingml/2006/main" w="22225">
          <a:solidFill>
            <a:srgbClr val="6466AE"/>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0.85774</cdr:x>
      <cdr:y>0.12225</cdr:y>
    </cdr:from>
    <cdr:to>
      <cdr:x>0.86014</cdr:x>
      <cdr:y>0.8359</cdr:y>
    </cdr:to>
    <cdr:cxnSp macro="">
      <cdr:nvCxnSpPr>
        <cdr:cNvPr id="4" name="Straight Connector 3"/>
        <cdr:cNvCxnSpPr>
          <a:stCxn xmlns:a="http://schemas.openxmlformats.org/drawingml/2006/main" id="8" idx="2"/>
        </cdr:cNvCxnSpPr>
      </cdr:nvCxnSpPr>
      <cdr:spPr>
        <a:xfrm xmlns:a="http://schemas.openxmlformats.org/drawingml/2006/main" flipH="1">
          <a:off x="8002561" y="744473"/>
          <a:ext cx="22341" cy="4345938"/>
        </a:xfrm>
        <a:prstGeom xmlns:a="http://schemas.openxmlformats.org/drawingml/2006/main" prst="line">
          <a:avLst/>
        </a:prstGeom>
        <a:ln xmlns:a="http://schemas.openxmlformats.org/drawingml/2006/main" w="22225">
          <a:solidFill>
            <a:srgbClr val="50518B"/>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0.33126</cdr:x>
      <cdr:y>0.08511</cdr:y>
    </cdr:from>
    <cdr:to>
      <cdr:x>0.47615</cdr:x>
      <cdr:y>0.12737</cdr:y>
    </cdr:to>
    <cdr:sp macro="" textlink="">
      <cdr:nvSpPr>
        <cdr:cNvPr id="5" name="TextBox 1"/>
        <cdr:cNvSpPr txBox="1"/>
      </cdr:nvSpPr>
      <cdr:spPr>
        <a:xfrm xmlns:a="http://schemas.openxmlformats.org/drawingml/2006/main">
          <a:off x="3090565" y="518301"/>
          <a:ext cx="1351797" cy="25735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0">
              <a:solidFill>
                <a:srgbClr val="50518B"/>
              </a:solidFill>
              <a:latin typeface="Arial" panose="020B0604020202020204" pitchFamily="34" charset="0"/>
              <a:cs typeface="Arial" panose="020B0604020202020204" pitchFamily="34" charset="0"/>
            </a:rPr>
            <a:t>Scotland</a:t>
          </a:r>
          <a:r>
            <a:rPr lang="en-GB" sz="1200" b="0">
              <a:solidFill>
                <a:srgbClr val="50518B"/>
              </a:solidFill>
              <a:latin typeface="Segoe UI" panose="020B0502040204020203" pitchFamily="34" charset="0"/>
              <a:cs typeface="Segoe UI" panose="020B0502040204020203" pitchFamily="34" charset="0"/>
            </a:rPr>
            <a:t>: 62.6</a:t>
          </a:r>
        </a:p>
      </cdr:txBody>
    </cdr:sp>
  </cdr:relSizeAnchor>
  <cdr:relSizeAnchor xmlns:cdr="http://schemas.openxmlformats.org/drawingml/2006/chartDrawing">
    <cdr:from>
      <cdr:x>0.78769</cdr:x>
      <cdr:y>0.07999</cdr:y>
    </cdr:from>
    <cdr:to>
      <cdr:x>0.93258</cdr:x>
      <cdr:y>0.12225</cdr:y>
    </cdr:to>
    <cdr:sp macro="" textlink="">
      <cdr:nvSpPr>
        <cdr:cNvPr id="8" name="TextBox 1"/>
        <cdr:cNvSpPr txBox="1"/>
      </cdr:nvSpPr>
      <cdr:spPr>
        <a:xfrm xmlns:a="http://schemas.openxmlformats.org/drawingml/2006/main">
          <a:off x="7349003" y="487120"/>
          <a:ext cx="1351797" cy="25735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0">
              <a:solidFill>
                <a:srgbClr val="50518B"/>
              </a:solidFill>
              <a:latin typeface="Arial" panose="020B0604020202020204" pitchFamily="34" charset="0"/>
              <a:cs typeface="Arial" panose="020B0604020202020204" pitchFamily="34" charset="0"/>
            </a:rPr>
            <a:t>Scotland</a:t>
          </a:r>
          <a:r>
            <a:rPr lang="en-GB" sz="1100" b="0" baseline="30000">
              <a:solidFill>
                <a:srgbClr val="50518B"/>
              </a:solidFill>
              <a:effectLst/>
              <a:latin typeface="Arial" panose="020B0604020202020204" pitchFamily="34" charset="0"/>
              <a:ea typeface="+mn-ea"/>
              <a:cs typeface="Arial" panose="020B0604020202020204" pitchFamily="34" charset="0"/>
            </a:rPr>
            <a:t>1</a:t>
          </a:r>
          <a:r>
            <a:rPr lang="en-GB" sz="1200" b="0">
              <a:solidFill>
                <a:srgbClr val="50518B"/>
              </a:solidFill>
              <a:latin typeface="Segoe UI" panose="020B0502040204020203" pitchFamily="34" charset="0"/>
              <a:cs typeface="Segoe UI" panose="020B0502040204020203" pitchFamily="34" charset="0"/>
            </a:rPr>
            <a:t>: 81.1</a:t>
          </a:r>
        </a:p>
      </cdr:txBody>
    </cdr:sp>
  </cdr:relSizeAnchor>
  <cdr:relSizeAnchor xmlns:cdr="http://schemas.openxmlformats.org/drawingml/2006/chartDrawing">
    <cdr:from>
      <cdr:x>0.25272</cdr:x>
      <cdr:y>0.27619</cdr:y>
    </cdr:from>
    <cdr:to>
      <cdr:x>0.40588</cdr:x>
      <cdr:y>0.37564</cdr:y>
    </cdr:to>
    <cdr:sp macro="" textlink="">
      <cdr:nvSpPr>
        <cdr:cNvPr id="10" name="TextBox 1"/>
        <cdr:cNvSpPr txBox="1"/>
      </cdr:nvSpPr>
      <cdr:spPr>
        <a:xfrm xmlns:a="http://schemas.openxmlformats.org/drawingml/2006/main">
          <a:off x="2357827" y="1681941"/>
          <a:ext cx="1428973" cy="60562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solidFill>
                <a:srgbClr val="50518B"/>
              </a:solidFill>
              <a:latin typeface="Segoe UI" panose="020B0502040204020203" pitchFamily="34" charset="0"/>
              <a:cs typeface="Segoe UI" panose="020B0502040204020203" pitchFamily="34" charset="0"/>
            </a:rPr>
            <a:t>Healthy Life </a:t>
          </a:r>
          <a:r>
            <a:rPr lang="en-GB" sz="1200" b="1">
              <a:solidFill>
                <a:srgbClr val="50518B"/>
              </a:solidFill>
              <a:latin typeface="Arial" panose="020B0604020202020204" pitchFamily="34" charset="0"/>
              <a:cs typeface="Arial" panose="020B0604020202020204" pitchFamily="34" charset="0"/>
            </a:rPr>
            <a:t>Expectancy</a:t>
          </a:r>
        </a:p>
      </cdr:txBody>
    </cdr:sp>
  </cdr:relSizeAnchor>
  <cdr:relSizeAnchor xmlns:cdr="http://schemas.openxmlformats.org/drawingml/2006/chartDrawing">
    <cdr:from>
      <cdr:x>0.84519</cdr:x>
      <cdr:y>0.58005</cdr:y>
    </cdr:from>
    <cdr:to>
      <cdr:x>0.98159</cdr:x>
      <cdr:y>0.65256</cdr:y>
    </cdr:to>
    <cdr:sp macro="" textlink="">
      <cdr:nvSpPr>
        <cdr:cNvPr id="11" name="TextBox 1"/>
        <cdr:cNvSpPr txBox="1"/>
      </cdr:nvSpPr>
      <cdr:spPr>
        <a:xfrm xmlns:a="http://schemas.openxmlformats.org/drawingml/2006/main">
          <a:off x="7885450" y="3532339"/>
          <a:ext cx="1272603" cy="44161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solidFill>
                <a:srgbClr val="50518B"/>
              </a:solidFill>
              <a:latin typeface="Segoe UI" panose="020B0502040204020203" pitchFamily="34" charset="0"/>
              <a:cs typeface="Segoe UI" panose="020B0502040204020203" pitchFamily="34" charset="0"/>
            </a:rPr>
            <a:t>Life </a:t>
          </a:r>
          <a:r>
            <a:rPr lang="en-GB" sz="1200" b="1">
              <a:solidFill>
                <a:srgbClr val="50518B"/>
              </a:solidFill>
              <a:latin typeface="Arial" panose="020B0604020202020204" pitchFamily="34" charset="0"/>
              <a:cs typeface="Arial" panose="020B0604020202020204" pitchFamily="34" charset="0"/>
            </a:rPr>
            <a:t>Expectancy</a:t>
          </a:r>
        </a:p>
      </cdr:txBody>
    </cdr:sp>
  </cdr:relSizeAnchor>
  <cdr:relSizeAnchor xmlns:cdr="http://schemas.openxmlformats.org/drawingml/2006/chartDrawing">
    <cdr:from>
      <cdr:x>0</cdr:x>
      <cdr:y>0.92013</cdr:y>
    </cdr:from>
    <cdr:to>
      <cdr:x>0.97824</cdr:x>
      <cdr:y>1</cdr:y>
    </cdr:to>
    <cdr:sp macro="" textlink="">
      <cdr:nvSpPr>
        <cdr:cNvPr id="12" name="TextBox 1"/>
        <cdr:cNvSpPr txBox="1"/>
      </cdr:nvSpPr>
      <cdr:spPr>
        <a:xfrm xmlns:a="http://schemas.openxmlformats.org/drawingml/2006/main">
          <a:off x="0" y="5565321"/>
          <a:ext cx="9084793" cy="4830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solidFill>
                <a:sysClr val="windowText" lastClr="000000"/>
              </a:solidFill>
              <a:latin typeface="Arial" panose="020B0604020202020204" pitchFamily="34" charset="0"/>
              <a:cs typeface="Arial" panose="020B0604020202020204" pitchFamily="34" charset="0"/>
            </a:rPr>
            <a:t>1) The</a:t>
          </a:r>
          <a:r>
            <a:rPr lang="en-GB" sz="1000" baseline="0">
              <a:solidFill>
                <a:sysClr val="windowText" lastClr="000000"/>
              </a:solidFill>
              <a:latin typeface="Arial" panose="020B0604020202020204" pitchFamily="34" charset="0"/>
              <a:cs typeface="Arial" panose="020B0604020202020204" pitchFamily="34" charset="0"/>
            </a:rPr>
            <a:t> Scotland level life expectancy estimate is for use only as a comparator for the corresponding sub-Scotland level figures. The definitive Scotland level estimate is published in the National Life tables for Scotland </a:t>
          </a:r>
        </a:p>
        <a:p xmlns:a="http://schemas.openxmlformats.org/drawingml/2006/main">
          <a:r>
            <a:rPr lang="en-GB" sz="1000" baseline="0">
              <a:solidFill>
                <a:sysClr val="windowText" lastClr="000000"/>
              </a:solidFill>
              <a:effectLst/>
              <a:latin typeface="Arial" panose="020B0604020202020204" pitchFamily="34" charset="0"/>
              <a:ea typeface="+mn-ea"/>
              <a:cs typeface="Arial" panose="020B0604020202020204" pitchFamily="34" charset="0"/>
            </a:rPr>
            <a:t>Source: Healthy life expectancy in Scottish areas 2015-2017 (NRS)</a:t>
          </a:r>
          <a:endParaRPr lang="en-GB" sz="1000">
            <a:solidFill>
              <a:sysClr val="windowText" lastClr="000000"/>
            </a:solidFill>
            <a:effectLst/>
            <a:latin typeface="Arial" panose="020B0604020202020204" pitchFamily="34" charset="0"/>
            <a:cs typeface="Arial" panose="020B0604020202020204" pitchFamily="34" charset="0"/>
          </a:endParaRPr>
        </a:p>
        <a:p xmlns:a="http://schemas.openxmlformats.org/drawingml/2006/main">
          <a:endParaRPr lang="en-GB" sz="100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0.00753</cdr:x>
      <cdr:y>0.88511</cdr:y>
    </cdr:from>
    <cdr:to>
      <cdr:x>0.64184</cdr:x>
      <cdr:y>0.98718</cdr:y>
    </cdr:to>
    <cdr:sp macro="" textlink="">
      <cdr:nvSpPr>
        <cdr:cNvPr id="2" name="TextBox 1"/>
        <cdr:cNvSpPr txBox="1"/>
      </cdr:nvSpPr>
      <cdr:spPr>
        <a:xfrm xmlns:a="http://schemas.openxmlformats.org/drawingml/2006/main">
          <a:off x="69882" y="5354595"/>
          <a:ext cx="5886675" cy="6175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solidFill>
                <a:sysClr val="windowText" lastClr="000000"/>
              </a:solidFill>
              <a:latin typeface="Arial" panose="020B0604020202020204" pitchFamily="34" charset="0"/>
              <a:cs typeface="Arial" panose="020B0604020202020204" pitchFamily="34" charset="0"/>
            </a:rPr>
            <a:t>1) Please note, life expectancy and healthy life expectancy can vary by large</a:t>
          </a:r>
          <a:r>
            <a:rPr lang="en-GB" sz="1000" baseline="0">
              <a:solidFill>
                <a:sysClr val="windowText" lastClr="000000"/>
              </a:solidFill>
              <a:latin typeface="Arial" panose="020B0604020202020204" pitchFamily="34" charset="0"/>
              <a:cs typeface="Arial" panose="020B0604020202020204" pitchFamily="34" charset="0"/>
            </a:rPr>
            <a:t> amounts between years in small populations such as those found in the island council areas.</a:t>
          </a:r>
        </a:p>
        <a:p xmlns:a="http://schemas.openxmlformats.org/drawingml/2006/main">
          <a:r>
            <a:rPr lang="en-GB" sz="1000" baseline="0">
              <a:solidFill>
                <a:sysClr val="windowText" lastClr="000000"/>
              </a:solidFill>
              <a:latin typeface="Arial" panose="020B0604020202020204" pitchFamily="34" charset="0"/>
              <a:cs typeface="Arial" panose="020B0604020202020204" pitchFamily="34" charset="0"/>
            </a:rPr>
            <a:t>Source: Healthy life expectancy in Scottish areas 2015-2017 (NRS)</a:t>
          </a:r>
        </a:p>
      </cdr:txBody>
    </cdr:sp>
  </cdr:relSizeAnchor>
  <cdr:relSizeAnchor xmlns:cdr="http://schemas.openxmlformats.org/drawingml/2006/chartDrawing">
    <cdr:from>
      <cdr:x>0.75063</cdr:x>
      <cdr:y>0.12564</cdr:y>
    </cdr:from>
    <cdr:to>
      <cdr:x>0.89205</cdr:x>
      <cdr:y>0.1641</cdr:y>
    </cdr:to>
    <cdr:sp macro="" textlink="">
      <cdr:nvSpPr>
        <cdr:cNvPr id="3" name="TextBox 2"/>
        <cdr:cNvSpPr txBox="1"/>
      </cdr:nvSpPr>
      <cdr:spPr>
        <a:xfrm xmlns:a="http://schemas.openxmlformats.org/drawingml/2006/main">
          <a:off x="7003217" y="765122"/>
          <a:ext cx="1319447" cy="2342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solidFill>
                <a:sysClr val="windowText" lastClr="000000"/>
              </a:solidFill>
              <a:latin typeface="Arial" panose="020B0604020202020204" pitchFamily="34" charset="0"/>
              <a:cs typeface="Arial" panose="020B0604020202020204" pitchFamily="34" charset="0"/>
            </a:rPr>
            <a:t>Orkney Islands</a:t>
          </a:r>
          <a:r>
            <a:rPr lang="en-GB" sz="1200" baseline="0">
              <a:solidFill>
                <a:sysClr val="windowText" lastClr="000000"/>
              </a:solidFill>
              <a:latin typeface="Arial" panose="020B0604020202020204" pitchFamily="34" charset="0"/>
              <a:cs typeface="Arial" panose="020B0604020202020204" pitchFamily="34" charset="0"/>
            </a:rPr>
            <a:t> </a:t>
          </a:r>
          <a:r>
            <a:rPr lang="en-GB" sz="1200" baseline="30000">
              <a:solidFill>
                <a:sysClr val="windowText" lastClr="000000"/>
              </a:solidFill>
              <a:latin typeface="Arial" panose="020B0604020202020204" pitchFamily="34" charset="0"/>
              <a:cs typeface="Arial" panose="020B0604020202020204" pitchFamily="34" charset="0"/>
            </a:rPr>
            <a:t>1</a:t>
          </a: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0.43581</cdr:x>
      <cdr:y>0.79377</cdr:y>
    </cdr:from>
    <cdr:to>
      <cdr:x>0.50532</cdr:x>
      <cdr:y>0.83986</cdr:y>
    </cdr:to>
    <cdr:sp macro="" textlink="'Data 4.7'!$D$31">
      <cdr:nvSpPr>
        <cdr:cNvPr id="2" name="TextBox 1"/>
        <cdr:cNvSpPr txBox="1"/>
      </cdr:nvSpPr>
      <cdr:spPr>
        <a:xfrm xmlns:a="http://schemas.openxmlformats.org/drawingml/2006/main">
          <a:off x="4044491" y="4802039"/>
          <a:ext cx="645083" cy="278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E01C495-0705-41F5-8021-93288B06E140}" type="TxLink">
            <a:rPr lang="en-US" sz="1200" b="0" i="0" u="none" strike="noStrike">
              <a:solidFill>
                <a:schemeClr val="tx1">
                  <a:lumMod val="75000"/>
                  <a:lumOff val="25000"/>
                </a:schemeClr>
              </a:solidFill>
              <a:latin typeface="Arial" panose="020B0604020202020204" pitchFamily="34" charset="0"/>
              <a:cs typeface="Arial" panose="020B0604020202020204" pitchFamily="34" charset="0"/>
            </a:rPr>
            <a:pPr/>
            <a:t>70.8%</a:t>
          </a:fld>
          <a:endParaRPr lang="en-GB" sz="1200">
            <a:solidFill>
              <a:schemeClr val="tx1">
                <a:lumMod val="75000"/>
                <a:lumOff val="2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0.45912</cdr:x>
      <cdr:y>0.72034</cdr:y>
    </cdr:from>
    <cdr:to>
      <cdr:x>0.52863</cdr:x>
      <cdr:y>0.76644</cdr:y>
    </cdr:to>
    <cdr:sp macro="" textlink="'Data 4.7'!$D$32">
      <cdr:nvSpPr>
        <cdr:cNvPr id="3" name="TextBox 1"/>
        <cdr:cNvSpPr txBox="1"/>
      </cdr:nvSpPr>
      <cdr:spPr>
        <a:xfrm xmlns:a="http://schemas.openxmlformats.org/drawingml/2006/main">
          <a:off x="4260826" y="4357826"/>
          <a:ext cx="645084" cy="2788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C969073-37BD-4C6E-B7B6-2FC77EB4A0DF}" type="TxLink">
            <a:rPr lang="en-US" sz="1200" b="0" i="0" u="none" strike="noStrike">
              <a:solidFill>
                <a:schemeClr val="tx1">
                  <a:lumMod val="75000"/>
                  <a:lumOff val="25000"/>
                </a:schemeClr>
              </a:solidFill>
              <a:latin typeface="Arial" panose="020B0604020202020204" pitchFamily="34" charset="0"/>
              <a:cs typeface="Arial" panose="020B0604020202020204" pitchFamily="34" charset="0"/>
            </a:rPr>
            <a:pPr/>
            <a:t>71.2%</a:t>
          </a:fld>
          <a:endParaRPr lang="en-GB" sz="1400">
            <a:solidFill>
              <a:schemeClr val="tx1">
                <a:lumMod val="75000"/>
                <a:lumOff val="2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0.51717</cdr:x>
      <cdr:y>0.64382</cdr:y>
    </cdr:from>
    <cdr:to>
      <cdr:x>0.58669</cdr:x>
      <cdr:y>0.68991</cdr:y>
    </cdr:to>
    <cdr:sp macro="" textlink="'Data 4.7'!$D$33">
      <cdr:nvSpPr>
        <cdr:cNvPr id="4" name="TextBox 1"/>
        <cdr:cNvSpPr txBox="1"/>
      </cdr:nvSpPr>
      <cdr:spPr>
        <a:xfrm xmlns:a="http://schemas.openxmlformats.org/drawingml/2006/main">
          <a:off x="4799565" y="3894873"/>
          <a:ext cx="645176" cy="2788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CE1F7DE-9982-4163-92A2-3C4D9DB5A805}" type="TxLink">
            <a:rPr lang="en-US" sz="1200" b="0" i="0" u="none" strike="noStrike">
              <a:solidFill>
                <a:schemeClr val="tx1">
                  <a:lumMod val="75000"/>
                  <a:lumOff val="25000"/>
                </a:schemeClr>
              </a:solidFill>
              <a:latin typeface="Arial" panose="020B0604020202020204" pitchFamily="34" charset="0"/>
              <a:cs typeface="Arial" panose="020B0604020202020204" pitchFamily="34" charset="0"/>
            </a:rPr>
            <a:pPr/>
            <a:t>77.9%</a:t>
          </a:fld>
          <a:endParaRPr lang="en-GB" sz="1400">
            <a:solidFill>
              <a:schemeClr val="tx1">
                <a:lumMod val="75000"/>
                <a:lumOff val="2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0.52257</cdr:x>
      <cdr:y>0.57211</cdr:y>
    </cdr:from>
    <cdr:to>
      <cdr:x>0.59209</cdr:x>
      <cdr:y>0.61821</cdr:y>
    </cdr:to>
    <cdr:sp macro="" textlink="'Data 4.7'!$D$34">
      <cdr:nvSpPr>
        <cdr:cNvPr id="5" name="TextBox 1"/>
        <cdr:cNvSpPr txBox="1"/>
      </cdr:nvSpPr>
      <cdr:spPr>
        <a:xfrm xmlns:a="http://schemas.openxmlformats.org/drawingml/2006/main">
          <a:off x="4849704" y="3461052"/>
          <a:ext cx="645176" cy="2788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AB13D60-DD3A-4187-B96C-60B38572F563}" type="TxLink">
            <a:rPr lang="en-US" sz="1200" b="0" i="0" u="none" strike="noStrike">
              <a:solidFill>
                <a:schemeClr val="tx1">
                  <a:lumMod val="75000"/>
                  <a:lumOff val="25000"/>
                </a:schemeClr>
              </a:solidFill>
              <a:latin typeface="Arial" panose="020B0604020202020204" pitchFamily="34" charset="0"/>
              <a:cs typeface="Arial" panose="020B0604020202020204" pitchFamily="34" charset="0"/>
            </a:rPr>
            <a:pPr/>
            <a:t>77.0%</a:t>
          </a:fld>
          <a:endParaRPr lang="en-GB" sz="1200">
            <a:solidFill>
              <a:schemeClr val="tx1">
                <a:lumMod val="75000"/>
                <a:lumOff val="2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0.55905</cdr:x>
      <cdr:y>0.49617</cdr:y>
    </cdr:from>
    <cdr:to>
      <cdr:x>0.62857</cdr:x>
      <cdr:y>0.54226</cdr:y>
    </cdr:to>
    <cdr:sp macro="" textlink="'Data 4.7'!$D$35">
      <cdr:nvSpPr>
        <cdr:cNvPr id="6" name="TextBox 1"/>
        <cdr:cNvSpPr txBox="1"/>
      </cdr:nvSpPr>
      <cdr:spPr>
        <a:xfrm xmlns:a="http://schemas.openxmlformats.org/drawingml/2006/main">
          <a:off x="5211477" y="3025412"/>
          <a:ext cx="648012" cy="2810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8F1BC392-2D5B-41AA-913B-1E19033F3851}" type="TxLink">
            <a:rPr lang="en-US" sz="1200" b="0" i="0" u="none" strike="noStrike">
              <a:solidFill>
                <a:schemeClr val="tx1">
                  <a:lumMod val="75000"/>
                  <a:lumOff val="25000"/>
                </a:schemeClr>
              </a:solidFill>
              <a:latin typeface="Arial" panose="020B0604020202020204" pitchFamily="34" charset="0"/>
              <a:cs typeface="Arial" panose="020B0604020202020204" pitchFamily="34" charset="0"/>
            </a:rPr>
            <a:pPr/>
            <a:t>80.6%</a:t>
          </a:fld>
          <a:endParaRPr lang="en-GB" sz="1200">
            <a:solidFill>
              <a:schemeClr val="tx1">
                <a:lumMod val="75000"/>
                <a:lumOff val="2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0.5825</cdr:x>
      <cdr:y>0.41806</cdr:y>
    </cdr:from>
    <cdr:to>
      <cdr:x>0.65202</cdr:x>
      <cdr:y>0.46416</cdr:y>
    </cdr:to>
    <cdr:sp macro="" textlink="'Data 4.7'!$D$36">
      <cdr:nvSpPr>
        <cdr:cNvPr id="7" name="TextBox 1"/>
        <cdr:cNvSpPr txBox="1"/>
      </cdr:nvSpPr>
      <cdr:spPr>
        <a:xfrm xmlns:a="http://schemas.openxmlformats.org/drawingml/2006/main">
          <a:off x="5430085" y="2549160"/>
          <a:ext cx="648012" cy="2810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8A02E11-7206-4731-B8B2-51A409432652}" type="TxLink">
            <a:rPr lang="en-US" sz="1200" b="0" i="0" u="none" strike="noStrike">
              <a:solidFill>
                <a:schemeClr val="tx1">
                  <a:lumMod val="75000"/>
                  <a:lumOff val="25000"/>
                </a:schemeClr>
              </a:solidFill>
              <a:latin typeface="Arial" panose="020B0604020202020204" pitchFamily="34" charset="0"/>
              <a:cs typeface="Arial" panose="020B0604020202020204" pitchFamily="34" charset="0"/>
            </a:rPr>
            <a:pPr/>
            <a:t>82.7%</a:t>
          </a:fld>
          <a:endParaRPr lang="en-GB" sz="1200">
            <a:solidFill>
              <a:schemeClr val="tx1">
                <a:lumMod val="75000"/>
                <a:lumOff val="2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0.61349</cdr:x>
      <cdr:y>0.34508</cdr:y>
    </cdr:from>
    <cdr:to>
      <cdr:x>0.683</cdr:x>
      <cdr:y>0.39117</cdr:y>
    </cdr:to>
    <cdr:sp macro="" textlink="'Data 4.7'!$D$37">
      <cdr:nvSpPr>
        <cdr:cNvPr id="8" name="TextBox 1"/>
        <cdr:cNvSpPr txBox="1"/>
      </cdr:nvSpPr>
      <cdr:spPr>
        <a:xfrm xmlns:a="http://schemas.openxmlformats.org/drawingml/2006/main">
          <a:off x="5718956" y="2104141"/>
          <a:ext cx="648012" cy="2810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00787E7-D791-43BB-80F7-45C65C5F9A4D}" type="TxLink">
            <a:rPr lang="en-US" sz="1200" b="0" i="0" u="none" strike="noStrike">
              <a:solidFill>
                <a:schemeClr val="tx1">
                  <a:lumMod val="75000"/>
                  <a:lumOff val="25000"/>
                </a:schemeClr>
              </a:solidFill>
              <a:latin typeface="Arial" panose="020B0604020202020204" pitchFamily="34" charset="0"/>
              <a:cs typeface="Arial" panose="020B0604020202020204" pitchFamily="34" charset="0"/>
            </a:rPr>
            <a:pPr/>
            <a:t>84.9%</a:t>
          </a:fld>
          <a:endParaRPr lang="en-GB" sz="1200">
            <a:solidFill>
              <a:schemeClr val="tx1">
                <a:lumMod val="75000"/>
                <a:lumOff val="2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0.6361</cdr:x>
      <cdr:y>0.26825</cdr:y>
    </cdr:from>
    <cdr:to>
      <cdr:x>0.70562</cdr:x>
      <cdr:y>0.31435</cdr:y>
    </cdr:to>
    <cdr:sp macro="" textlink="'Data 4.7'!$D$38">
      <cdr:nvSpPr>
        <cdr:cNvPr id="9" name="TextBox 1"/>
        <cdr:cNvSpPr txBox="1"/>
      </cdr:nvSpPr>
      <cdr:spPr>
        <a:xfrm xmlns:a="http://schemas.openxmlformats.org/drawingml/2006/main">
          <a:off x="5929756" y="1635697"/>
          <a:ext cx="648012" cy="2810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BBC161A-D32E-4769-BAC8-4F2A13AAD65F}" type="TxLink">
            <a:rPr lang="en-US" sz="1200" b="0" i="0" u="none" strike="noStrike">
              <a:solidFill>
                <a:schemeClr val="tx1">
                  <a:lumMod val="75000"/>
                  <a:lumOff val="25000"/>
                </a:schemeClr>
              </a:solidFill>
              <a:latin typeface="Arial" panose="020B0604020202020204" pitchFamily="34" charset="0"/>
              <a:cs typeface="Arial" panose="020B0604020202020204" pitchFamily="34" charset="0"/>
            </a:rPr>
            <a:pPr/>
            <a:t>87.0%</a:t>
          </a:fld>
          <a:endParaRPr lang="en-GB" sz="1200">
            <a:solidFill>
              <a:schemeClr val="tx1">
                <a:lumMod val="75000"/>
                <a:lumOff val="2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0.65034</cdr:x>
      <cdr:y>0.11461</cdr:y>
    </cdr:from>
    <cdr:to>
      <cdr:x>0.71985</cdr:x>
      <cdr:y>0.1607</cdr:y>
    </cdr:to>
    <cdr:sp macro="" textlink="'Data 4.7'!$D$40">
      <cdr:nvSpPr>
        <cdr:cNvPr id="11" name="TextBox 1"/>
        <cdr:cNvSpPr txBox="1"/>
      </cdr:nvSpPr>
      <cdr:spPr>
        <a:xfrm xmlns:a="http://schemas.openxmlformats.org/drawingml/2006/main">
          <a:off x="6062480" y="698813"/>
          <a:ext cx="648012" cy="2810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696912B-4FA8-4C0B-AF9A-D7227316C172}" type="TxLink">
            <a:rPr lang="en-US" sz="1200" b="0" i="0" u="none" strike="noStrike">
              <a:solidFill>
                <a:schemeClr val="tx1">
                  <a:lumMod val="75000"/>
                  <a:lumOff val="25000"/>
                </a:schemeClr>
              </a:solidFill>
              <a:latin typeface="Arial" panose="020B0604020202020204" pitchFamily="34" charset="0"/>
              <a:cs typeface="Arial" panose="020B0604020202020204" pitchFamily="34" charset="0"/>
            </a:rPr>
            <a:pPr/>
            <a:t>86.9%</a:t>
          </a:fld>
          <a:endParaRPr lang="en-GB" sz="1200">
            <a:solidFill>
              <a:schemeClr val="tx1">
                <a:lumMod val="75000"/>
                <a:lumOff val="2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0.62438</cdr:x>
      <cdr:y>0.19143</cdr:y>
    </cdr:from>
    <cdr:to>
      <cdr:x>0.69389</cdr:x>
      <cdr:y>0.23752</cdr:y>
    </cdr:to>
    <cdr:sp macro="" textlink="'Data 4.7'!$D$39">
      <cdr:nvSpPr>
        <cdr:cNvPr id="12" name="TextBox 1"/>
        <cdr:cNvSpPr txBox="1"/>
      </cdr:nvSpPr>
      <cdr:spPr>
        <a:xfrm xmlns:a="http://schemas.openxmlformats.org/drawingml/2006/main">
          <a:off x="5820452" y="1167255"/>
          <a:ext cx="648012" cy="2810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ED2C88D-29C2-4F57-8F2C-69DCA37C9E00}" type="TxLink">
            <a:rPr lang="en-US" sz="1200" b="0" i="0" u="none" strike="noStrike">
              <a:solidFill>
                <a:schemeClr val="tx1">
                  <a:lumMod val="75000"/>
                  <a:lumOff val="25000"/>
                </a:schemeClr>
              </a:solidFill>
              <a:latin typeface="Arial" panose="020B0604020202020204" pitchFamily="34" charset="0"/>
              <a:cs typeface="Arial" panose="020B0604020202020204" pitchFamily="34" charset="0"/>
            </a:rPr>
            <a:pPr/>
            <a:t>85.0%</a:t>
          </a:fld>
          <a:endParaRPr lang="en-GB" sz="1200">
            <a:solidFill>
              <a:schemeClr val="tx1">
                <a:lumMod val="75000"/>
                <a:lumOff val="2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0.07956</cdr:x>
      <cdr:y>0.91805</cdr:y>
    </cdr:from>
    <cdr:to>
      <cdr:x>0.56198</cdr:x>
      <cdr:y>1</cdr:y>
    </cdr:to>
    <cdr:sp macro="" textlink="">
      <cdr:nvSpPr>
        <cdr:cNvPr id="13" name="TextBox 12"/>
        <cdr:cNvSpPr txBox="1"/>
      </cdr:nvSpPr>
      <cdr:spPr>
        <a:xfrm xmlns:a="http://schemas.openxmlformats.org/drawingml/2006/main">
          <a:off x="741701" y="5629119"/>
          <a:ext cx="4497049" cy="4996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0.02931</cdr:x>
      <cdr:y>0.93366</cdr:y>
    </cdr:from>
    <cdr:to>
      <cdr:x>0.91625</cdr:x>
      <cdr:y>1</cdr:y>
    </cdr:to>
    <cdr:sp macro="" textlink="">
      <cdr:nvSpPr>
        <cdr:cNvPr id="14" name="TextBox 13"/>
        <cdr:cNvSpPr txBox="1"/>
      </cdr:nvSpPr>
      <cdr:spPr>
        <a:xfrm xmlns:a="http://schemas.openxmlformats.org/drawingml/2006/main">
          <a:off x="272010" y="5648324"/>
          <a:ext cx="8231192" cy="4013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solidFill>
                <a:sysClr val="windowText" lastClr="000000"/>
              </a:solidFill>
              <a:latin typeface="Arial" panose="020B0604020202020204" pitchFamily="34" charset="0"/>
              <a:cs typeface="Arial" panose="020B0604020202020204" pitchFamily="34" charset="0"/>
            </a:rPr>
            <a:t>1) SIMD 2016</a:t>
          </a:r>
        </a:p>
        <a:p xmlns:a="http://schemas.openxmlformats.org/drawingml/2006/main">
          <a:r>
            <a:rPr lang="en-GB" sz="1000">
              <a:solidFill>
                <a:sysClr val="windowText" lastClr="000000"/>
              </a:solidFill>
              <a:latin typeface="Arial" panose="020B0604020202020204" pitchFamily="34" charset="0"/>
              <a:cs typeface="Arial" panose="020B0604020202020204" pitchFamily="34" charset="0"/>
            </a:rPr>
            <a:t>Source:</a:t>
          </a:r>
          <a:r>
            <a:rPr lang="en-GB" sz="1000" baseline="0">
              <a:solidFill>
                <a:sysClr val="windowText" lastClr="000000"/>
              </a:solidFill>
              <a:latin typeface="Arial" panose="020B0604020202020204" pitchFamily="34" charset="0"/>
              <a:cs typeface="Arial" panose="020B0604020202020204" pitchFamily="34" charset="0"/>
            </a:rPr>
            <a:t> Healthy life expectancy in Scottish areas 2015-2017 (NRS)</a:t>
          </a:r>
        </a:p>
      </cdr:txBody>
    </cdr:sp>
  </cdr:relSizeAnchor>
  <cdr:relSizeAnchor xmlns:cdr="http://schemas.openxmlformats.org/drawingml/2006/chartDrawing">
    <cdr:from>
      <cdr:x>0.84961</cdr:x>
      <cdr:y>0.80849</cdr:y>
    </cdr:from>
    <cdr:to>
      <cdr:x>0.91913</cdr:x>
      <cdr:y>0.85458</cdr:y>
    </cdr:to>
    <cdr:sp macro="" textlink="'Data 4.7'!$B$12">
      <cdr:nvSpPr>
        <cdr:cNvPr id="15" name="TextBox 1"/>
        <cdr:cNvSpPr txBox="1"/>
      </cdr:nvSpPr>
      <cdr:spPr>
        <a:xfrm xmlns:a="http://schemas.openxmlformats.org/drawingml/2006/main">
          <a:off x="7884792" y="4891115"/>
          <a:ext cx="645176" cy="2788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92598346-9938-4748-9DEE-205046F1DBA2}" type="TxLink">
            <a:rPr lang="en-US" sz="1200" b="0" i="0" u="none" strike="noStrike">
              <a:solidFill>
                <a:srgbClr val="000000"/>
              </a:solidFill>
              <a:latin typeface="Arial" panose="020B0604020202020204" pitchFamily="34" charset="0"/>
              <a:cs typeface="Arial" panose="020B0604020202020204" pitchFamily="34" charset="0"/>
            </a:rPr>
            <a:pPr/>
            <a:t>69.7</a:t>
          </a:fld>
          <a:endParaRPr lang="en-GB" sz="1400">
            <a:solidFill>
              <a:schemeClr val="tx1">
                <a:lumMod val="75000"/>
                <a:lumOff val="2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0.84961</cdr:x>
      <cdr:y>0.72005</cdr:y>
    </cdr:from>
    <cdr:to>
      <cdr:x>0.91913</cdr:x>
      <cdr:y>0.76615</cdr:y>
    </cdr:to>
    <cdr:sp macro="" textlink="'Data 4.7'!$B$13">
      <cdr:nvSpPr>
        <cdr:cNvPr id="16" name="TextBox 1"/>
        <cdr:cNvSpPr txBox="1"/>
      </cdr:nvSpPr>
      <cdr:spPr>
        <a:xfrm xmlns:a="http://schemas.openxmlformats.org/drawingml/2006/main">
          <a:off x="7884792" y="4356045"/>
          <a:ext cx="645176" cy="2788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E88E8E45-8119-4E6D-8C78-DD8D2B3328F2}" type="TxLink">
            <a:rPr lang="en-US" sz="1200" b="0" i="0" u="none" strike="noStrike">
              <a:solidFill>
                <a:srgbClr val="000000"/>
              </a:solidFill>
              <a:latin typeface="Arial" panose="020B0604020202020204" pitchFamily="34" charset="0"/>
              <a:cs typeface="Arial" panose="020B0604020202020204" pitchFamily="34" charset="0"/>
            </a:rPr>
            <a:pPr/>
            <a:t>72.6</a:t>
          </a:fld>
          <a:endParaRPr lang="en-GB" sz="1400">
            <a:solidFill>
              <a:schemeClr val="tx1">
                <a:lumMod val="75000"/>
                <a:lumOff val="2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0.84961</cdr:x>
      <cdr:y>0.6452</cdr:y>
    </cdr:from>
    <cdr:to>
      <cdr:x>0.91913</cdr:x>
      <cdr:y>0.69129</cdr:y>
    </cdr:to>
    <cdr:sp macro="" textlink="'Data 4.7'!$B$14">
      <cdr:nvSpPr>
        <cdr:cNvPr id="17" name="TextBox 1"/>
        <cdr:cNvSpPr txBox="1"/>
      </cdr:nvSpPr>
      <cdr:spPr>
        <a:xfrm xmlns:a="http://schemas.openxmlformats.org/drawingml/2006/main">
          <a:off x="7884793" y="3903216"/>
          <a:ext cx="645176" cy="2788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1BC6F155-17DA-4E60-9A01-9AF42ADA6D10}" type="TxLink">
            <a:rPr lang="en-US" sz="1200" b="0" i="0" u="none" strike="noStrike">
              <a:solidFill>
                <a:srgbClr val="000000"/>
              </a:solidFill>
              <a:latin typeface="Arial" panose="020B0604020202020204" pitchFamily="34" charset="0"/>
              <a:cs typeface="Arial" panose="020B0604020202020204" pitchFamily="34" charset="0"/>
            </a:rPr>
            <a:pPr/>
            <a:t>74.4</a:t>
          </a:fld>
          <a:endParaRPr lang="en-GB" sz="1400">
            <a:solidFill>
              <a:schemeClr val="tx1">
                <a:lumMod val="75000"/>
                <a:lumOff val="2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0.85085</cdr:x>
      <cdr:y>0.57299</cdr:y>
    </cdr:from>
    <cdr:to>
      <cdr:x>0.92036</cdr:x>
      <cdr:y>0.61909</cdr:y>
    </cdr:to>
    <cdr:sp macro="" textlink="'Data 4.7'!$B$15">
      <cdr:nvSpPr>
        <cdr:cNvPr id="18" name="TextBox 1"/>
        <cdr:cNvSpPr txBox="1"/>
      </cdr:nvSpPr>
      <cdr:spPr>
        <a:xfrm xmlns:a="http://schemas.openxmlformats.org/drawingml/2006/main">
          <a:off x="7896272" y="3466396"/>
          <a:ext cx="645084" cy="2788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9E3ED1CD-5821-4946-9BA6-FC0A33A6196C}" type="TxLink">
            <a:rPr lang="en-US" sz="1200" b="0" i="0" u="none" strike="noStrike">
              <a:solidFill>
                <a:srgbClr val="000000"/>
              </a:solidFill>
              <a:latin typeface="Arial" panose="020B0604020202020204" pitchFamily="34" charset="0"/>
              <a:cs typeface="Arial" panose="020B0604020202020204" pitchFamily="34" charset="0"/>
            </a:rPr>
            <a:pPr/>
            <a:t>76.0</a:t>
          </a:fld>
          <a:endParaRPr lang="en-GB" sz="1400">
            <a:solidFill>
              <a:schemeClr val="tx1">
                <a:lumMod val="75000"/>
                <a:lumOff val="2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0.85218</cdr:x>
      <cdr:y>0.50001</cdr:y>
    </cdr:from>
    <cdr:to>
      <cdr:x>0.9217</cdr:x>
      <cdr:y>0.5461</cdr:y>
    </cdr:to>
    <cdr:sp macro="" textlink="'Data 4.7'!$B$16">
      <cdr:nvSpPr>
        <cdr:cNvPr id="19" name="TextBox 1"/>
        <cdr:cNvSpPr txBox="1"/>
      </cdr:nvSpPr>
      <cdr:spPr>
        <a:xfrm xmlns:a="http://schemas.openxmlformats.org/drawingml/2006/main">
          <a:off x="7944057" y="3048833"/>
          <a:ext cx="648012" cy="2810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CBFCF86-71B6-46FB-828D-758231DC0D5D}" type="TxLink">
            <a:rPr lang="en-US" sz="1200" b="0" i="0" u="none" strike="noStrike">
              <a:solidFill>
                <a:srgbClr val="000000"/>
              </a:solidFill>
              <a:latin typeface="Arial" panose="020B0604020202020204" pitchFamily="34" charset="0"/>
              <a:cs typeface="Arial" panose="020B0604020202020204" pitchFamily="34" charset="0"/>
            </a:rPr>
            <a:pPr/>
            <a:t>76.9</a:t>
          </a:fld>
          <a:endParaRPr lang="en-GB" sz="1400">
            <a:solidFill>
              <a:schemeClr val="tx1">
                <a:lumMod val="75000"/>
                <a:lumOff val="2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0.85218</cdr:x>
      <cdr:y>0.4219</cdr:y>
    </cdr:from>
    <cdr:to>
      <cdr:x>0.9217</cdr:x>
      <cdr:y>0.468</cdr:y>
    </cdr:to>
    <cdr:sp macro="" textlink="'Data 4.7'!$B$17">
      <cdr:nvSpPr>
        <cdr:cNvPr id="20" name="TextBox 1"/>
        <cdr:cNvSpPr txBox="1"/>
      </cdr:nvSpPr>
      <cdr:spPr>
        <a:xfrm xmlns:a="http://schemas.openxmlformats.org/drawingml/2006/main">
          <a:off x="7944060" y="2572583"/>
          <a:ext cx="648012" cy="2810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9332625-FCD7-433B-B5A0-66CB6335F104}" type="TxLink">
            <a:rPr lang="en-US" sz="1200" b="0" i="0" u="none" strike="noStrike">
              <a:solidFill>
                <a:srgbClr val="000000"/>
              </a:solidFill>
              <a:latin typeface="Arial" panose="020B0604020202020204" pitchFamily="34" charset="0"/>
              <a:cs typeface="Arial" panose="020B0604020202020204" pitchFamily="34" charset="0"/>
            </a:rPr>
            <a:pPr/>
            <a:t>78.3</a:t>
          </a:fld>
          <a:endParaRPr lang="en-GB" sz="1400">
            <a:solidFill>
              <a:schemeClr val="tx1">
                <a:lumMod val="75000"/>
                <a:lumOff val="2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0.85051</cdr:x>
      <cdr:y>0.34508</cdr:y>
    </cdr:from>
    <cdr:to>
      <cdr:x>0.92002</cdr:x>
      <cdr:y>0.39117</cdr:y>
    </cdr:to>
    <cdr:sp macro="" textlink="'Data 4.7'!$B$18">
      <cdr:nvSpPr>
        <cdr:cNvPr id="21" name="TextBox 1"/>
        <cdr:cNvSpPr txBox="1"/>
      </cdr:nvSpPr>
      <cdr:spPr>
        <a:xfrm xmlns:a="http://schemas.openxmlformats.org/drawingml/2006/main">
          <a:off x="7928444" y="2104141"/>
          <a:ext cx="648012" cy="2810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8F1B3B6-A572-45C9-94E1-A88A2D3C4584}" type="TxLink">
            <a:rPr lang="en-US" sz="1200" b="0" i="0" u="none" strike="noStrike">
              <a:solidFill>
                <a:srgbClr val="000000"/>
              </a:solidFill>
              <a:latin typeface="Arial" panose="020B0604020202020204" pitchFamily="34" charset="0"/>
              <a:cs typeface="Arial" panose="020B0604020202020204" pitchFamily="34" charset="0"/>
            </a:rPr>
            <a:pPr/>
            <a:t>79.7</a:t>
          </a:fld>
          <a:endParaRPr lang="en-GB" sz="1400">
            <a:solidFill>
              <a:schemeClr val="tx1">
                <a:lumMod val="75000"/>
                <a:lumOff val="2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0.85224</cdr:x>
      <cdr:y>0.27082</cdr:y>
    </cdr:from>
    <cdr:to>
      <cdr:x>0.92175</cdr:x>
      <cdr:y>0.31691</cdr:y>
    </cdr:to>
    <cdr:sp macro="" textlink="'Data 4.7'!$B$19">
      <cdr:nvSpPr>
        <cdr:cNvPr id="22" name="TextBox 1"/>
        <cdr:cNvSpPr txBox="1"/>
      </cdr:nvSpPr>
      <cdr:spPr>
        <a:xfrm xmlns:a="http://schemas.openxmlformats.org/drawingml/2006/main">
          <a:off x="7909123" y="1638369"/>
          <a:ext cx="645083" cy="2788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97BAA52B-DBAB-4AE7-83E2-D0002822703D}" type="TxLink">
            <a:rPr lang="en-US" sz="1200" b="0" i="0" u="none" strike="noStrike">
              <a:solidFill>
                <a:srgbClr val="000000"/>
              </a:solidFill>
              <a:latin typeface="Arial" panose="020B0604020202020204" pitchFamily="34" charset="0"/>
              <a:cs typeface="Arial" panose="020B0604020202020204" pitchFamily="34" charset="0"/>
            </a:rPr>
            <a:pPr/>
            <a:t>80.0</a:t>
          </a:fld>
          <a:endParaRPr lang="en-GB" sz="1400">
            <a:solidFill>
              <a:schemeClr val="tx1">
                <a:lumMod val="75000"/>
                <a:lumOff val="2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0.85135</cdr:x>
      <cdr:y>0.18631</cdr:y>
    </cdr:from>
    <cdr:to>
      <cdr:x>0.92086</cdr:x>
      <cdr:y>0.2324</cdr:y>
    </cdr:to>
    <cdr:sp macro="" textlink="'Data 4.7'!$B$20">
      <cdr:nvSpPr>
        <cdr:cNvPr id="23" name="TextBox 1"/>
        <cdr:cNvSpPr txBox="1"/>
      </cdr:nvSpPr>
      <cdr:spPr>
        <a:xfrm xmlns:a="http://schemas.openxmlformats.org/drawingml/2006/main">
          <a:off x="7936250" y="1136025"/>
          <a:ext cx="648012" cy="2810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F07F7D3-03D2-4406-97FD-DC2B30AD9618}" type="TxLink">
            <a:rPr lang="en-US" sz="1200" b="0" i="0" u="none" strike="noStrike">
              <a:solidFill>
                <a:srgbClr val="000000"/>
              </a:solidFill>
              <a:latin typeface="Arial" panose="020B0604020202020204" pitchFamily="34" charset="0"/>
              <a:cs typeface="Arial" panose="020B0604020202020204" pitchFamily="34" charset="0"/>
            </a:rPr>
            <a:pPr/>
            <a:t>81.2</a:t>
          </a:fld>
          <a:endParaRPr lang="en-GB" sz="1400">
            <a:solidFill>
              <a:schemeClr val="tx1">
                <a:lumMod val="75000"/>
                <a:lumOff val="2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0.85218</cdr:x>
      <cdr:y>0.1082</cdr:y>
    </cdr:from>
    <cdr:to>
      <cdr:x>0.9217</cdr:x>
      <cdr:y>0.1543</cdr:y>
    </cdr:to>
    <cdr:sp macro="" textlink="'Data 4.7'!$B$21">
      <cdr:nvSpPr>
        <cdr:cNvPr id="24" name="TextBox 1"/>
        <cdr:cNvSpPr txBox="1"/>
      </cdr:nvSpPr>
      <cdr:spPr>
        <a:xfrm xmlns:a="http://schemas.openxmlformats.org/drawingml/2006/main">
          <a:off x="7944058" y="659776"/>
          <a:ext cx="648012" cy="2810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CF455D0-F456-472B-8C05-3708B6CA0A00}" type="TxLink">
            <a:rPr lang="en-US" sz="1200" b="0" i="0" u="none" strike="noStrike">
              <a:solidFill>
                <a:srgbClr val="000000"/>
              </a:solidFill>
              <a:latin typeface="Arial" panose="020B0604020202020204" pitchFamily="34" charset="0"/>
              <a:cs typeface="Arial" panose="020B0604020202020204" pitchFamily="34" charset="0"/>
            </a:rPr>
            <a:pPr/>
            <a:t>82.7</a:t>
          </a:fld>
          <a:endParaRPr lang="en-GB" sz="1400">
            <a:solidFill>
              <a:schemeClr val="tx1">
                <a:lumMod val="75000"/>
                <a:lumOff val="2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0.09369</cdr:x>
      <cdr:y>0.07126</cdr:y>
    </cdr:from>
    <cdr:to>
      <cdr:x>0.46974</cdr:x>
      <cdr:y>0.11223</cdr:y>
    </cdr:to>
    <cdr:sp macro="" textlink="">
      <cdr:nvSpPr>
        <cdr:cNvPr id="25" name="TextBox 1"/>
        <cdr:cNvSpPr txBox="1"/>
      </cdr:nvSpPr>
      <cdr:spPr>
        <a:xfrm xmlns:a="http://schemas.openxmlformats.org/drawingml/2006/main">
          <a:off x="869495" y="431113"/>
          <a:ext cx="3489909" cy="247855"/>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a:latin typeface="Arial" panose="020B0604020202020204" pitchFamily="34" charset="0"/>
              <a:cs typeface="Arial" panose="020B0604020202020204" pitchFamily="34" charset="0"/>
            </a:rPr>
            <a:t>Life in good health</a:t>
          </a:r>
        </a:p>
      </cdr:txBody>
    </cdr:sp>
  </cdr:relSizeAnchor>
  <cdr:relSizeAnchor xmlns:cdr="http://schemas.openxmlformats.org/drawingml/2006/chartDrawing">
    <cdr:from>
      <cdr:x>0.67853</cdr:x>
      <cdr:y>0.07008</cdr:y>
    </cdr:from>
    <cdr:to>
      <cdr:x>0.83933</cdr:x>
      <cdr:y>0.11105</cdr:y>
    </cdr:to>
    <cdr:sp macro="" textlink="">
      <cdr:nvSpPr>
        <cdr:cNvPr id="26" name="TextBox 1"/>
        <cdr:cNvSpPr txBox="1"/>
      </cdr:nvSpPr>
      <cdr:spPr>
        <a:xfrm xmlns:a="http://schemas.openxmlformats.org/drawingml/2006/main">
          <a:off x="6297075" y="423987"/>
          <a:ext cx="1492295" cy="247855"/>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a:latin typeface="Arial" panose="020B0604020202020204" pitchFamily="34" charset="0"/>
              <a:cs typeface="Arial" panose="020B0604020202020204" pitchFamily="34" charset="0"/>
            </a:rPr>
            <a:t>Life in poor health</a:t>
          </a:r>
        </a:p>
      </cdr:txBody>
    </cdr:sp>
  </cdr:relSizeAnchor>
  <cdr:relSizeAnchor xmlns:cdr="http://schemas.openxmlformats.org/drawingml/2006/chartDrawing">
    <cdr:from>
      <cdr:x>0.80012</cdr:x>
      <cdr:y>0.06863</cdr:y>
    </cdr:from>
    <cdr:to>
      <cdr:x>0.96093</cdr:x>
      <cdr:y>0.1096</cdr:y>
    </cdr:to>
    <cdr:sp macro="" textlink="">
      <cdr:nvSpPr>
        <cdr:cNvPr id="27" name="TextBox 1"/>
        <cdr:cNvSpPr txBox="1"/>
      </cdr:nvSpPr>
      <cdr:spPr>
        <a:xfrm xmlns:a="http://schemas.openxmlformats.org/drawingml/2006/main">
          <a:off x="7425462" y="415193"/>
          <a:ext cx="1492387" cy="247855"/>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a:latin typeface="Arial" panose="020B0604020202020204" pitchFamily="34" charset="0"/>
              <a:cs typeface="Arial" panose="020B0604020202020204" pitchFamily="34" charset="0"/>
            </a:rPr>
            <a:t>Total life expectancy</a:t>
          </a: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0.01675</cdr:x>
      <cdr:y>0.90256</cdr:y>
    </cdr:from>
    <cdr:to>
      <cdr:x>0.99246</cdr:x>
      <cdr:y>0.98718</cdr:y>
    </cdr:to>
    <cdr:sp macro="" textlink="">
      <cdr:nvSpPr>
        <cdr:cNvPr id="2" name="TextBox 1"/>
        <cdr:cNvSpPr txBox="1"/>
      </cdr:nvSpPr>
      <cdr:spPr>
        <a:xfrm xmlns:a="http://schemas.openxmlformats.org/drawingml/2006/main">
          <a:off x="156274" y="5496393"/>
          <a:ext cx="9103195" cy="515290"/>
        </a:xfrm>
        <a:prstGeom xmlns:a="http://schemas.openxmlformats.org/drawingml/2006/main" prst="rect">
          <a:avLst/>
        </a:prstGeom>
      </cdr:spPr>
      <cdr:txBody>
        <a:bodyPr xmlns:a="http://schemas.openxmlformats.org/drawingml/2006/main" vertOverflow="clip" wrap="square" rtlCol="0" anchor="b"/>
        <a:lstStyle xmlns:a="http://schemas.openxmlformats.org/drawingml/2006/main"/>
        <a:p xmlns:a="http://schemas.openxmlformats.org/drawingml/2006/main">
          <a:pPr algn="l"/>
          <a:r>
            <a:rPr lang="en-GB" sz="1000">
              <a:solidFill>
                <a:sysClr val="windowText" lastClr="000000"/>
              </a:solidFill>
              <a:latin typeface="Arial" panose="020B0604020202020204" pitchFamily="34" charset="0"/>
              <a:cs typeface="Arial" panose="020B0604020202020204" pitchFamily="34" charset="0"/>
            </a:rPr>
            <a:t>1) Figures to 2015-2017 are three year life expectancies from the National Life tables for Scotland (NRS). Figures from 2017 onward are projected single year life expectancies from the 2016 based population projections (ONS).</a:t>
          </a:r>
        </a:p>
      </cdr:txBody>
    </cdr:sp>
  </cdr:relSizeAnchor>
  <cdr:relSizeAnchor xmlns:cdr="http://schemas.openxmlformats.org/drawingml/2006/chartDrawing">
    <cdr:from>
      <cdr:x>0.65494</cdr:x>
      <cdr:y>0.42638</cdr:y>
    </cdr:from>
    <cdr:to>
      <cdr:x>0.9732</cdr:x>
      <cdr:y>0.42638</cdr:y>
    </cdr:to>
    <cdr:cxnSp macro="">
      <cdr:nvCxnSpPr>
        <cdr:cNvPr id="4" name="Straight Arrow Connector 3"/>
        <cdr:cNvCxnSpPr/>
      </cdr:nvCxnSpPr>
      <cdr:spPr>
        <a:xfrm xmlns:a="http://schemas.openxmlformats.org/drawingml/2006/main">
          <a:off x="6105369" y="2599857"/>
          <a:ext cx="2966803" cy="0"/>
        </a:xfrm>
        <a:prstGeom xmlns:a="http://schemas.openxmlformats.org/drawingml/2006/main" prst="straightConnector1">
          <a:avLst/>
        </a:prstGeom>
        <a:ln xmlns:a="http://schemas.openxmlformats.org/drawingml/2006/main" w="28575">
          <a:solidFill>
            <a:schemeClr val="tx1">
              <a:lumMod val="50000"/>
              <a:lumOff val="50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0.64238</cdr:x>
      <cdr:y>0.37644</cdr:y>
    </cdr:from>
    <cdr:to>
      <cdr:x>0.96566</cdr:x>
      <cdr:y>0.42382</cdr:y>
    </cdr:to>
    <cdr:sp macro="" textlink="">
      <cdr:nvSpPr>
        <cdr:cNvPr id="5" name="TextBox 4"/>
        <cdr:cNvSpPr txBox="1"/>
      </cdr:nvSpPr>
      <cdr:spPr>
        <a:xfrm xmlns:a="http://schemas.openxmlformats.org/drawingml/2006/main">
          <a:off x="5988258" y="2295369"/>
          <a:ext cx="3013648" cy="288873"/>
        </a:xfrm>
        <a:prstGeom xmlns:a="http://schemas.openxmlformats.org/drawingml/2006/main" prst="rect">
          <a:avLst/>
        </a:prstGeom>
      </cdr:spPr>
      <cdr:txBody>
        <a:bodyPr xmlns:a="http://schemas.openxmlformats.org/drawingml/2006/main" vertOverflow="clip" wrap="square" rtlCol="0" anchor="b"/>
        <a:lstStyle xmlns:a="http://schemas.openxmlformats.org/drawingml/2006/main"/>
        <a:p xmlns:a="http://schemas.openxmlformats.org/drawingml/2006/main">
          <a:pPr algn="ctr"/>
          <a:r>
            <a:rPr lang="en-GB" sz="1200">
              <a:solidFill>
                <a:sysClr val="windowText" lastClr="000000"/>
              </a:solidFill>
              <a:latin typeface="Arial" panose="020B0604020202020204" pitchFamily="34" charset="0"/>
              <a:cs typeface="Arial" panose="020B0604020202020204" pitchFamily="34" charset="0"/>
            </a:rPr>
            <a:t>2016 based projections</a:t>
          </a:r>
        </a:p>
      </cdr:txBody>
    </cdr:sp>
  </cdr:relSizeAnchor>
  <cdr:relSizeAnchor xmlns:cdr="http://schemas.openxmlformats.org/drawingml/2006/chartDrawing">
    <cdr:from>
      <cdr:x>0.28057</cdr:x>
      <cdr:y>0.11643</cdr:y>
    </cdr:from>
    <cdr:to>
      <cdr:x>0.44389</cdr:x>
      <cdr:y>0.151</cdr:y>
    </cdr:to>
    <cdr:sp macro="" textlink="">
      <cdr:nvSpPr>
        <cdr:cNvPr id="8" name="TextBox 7"/>
        <cdr:cNvSpPr txBox="1"/>
      </cdr:nvSpPr>
      <cdr:spPr>
        <a:xfrm xmlns:a="http://schemas.openxmlformats.org/drawingml/2006/main">
          <a:off x="2603813" y="704361"/>
          <a:ext cx="1515681" cy="2091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solidFill>
                <a:sysClr val="windowText" lastClr="000000"/>
              </a:solidFill>
              <a:latin typeface="Arial" panose="020B0604020202020204" pitchFamily="34" charset="0"/>
              <a:cs typeface="Arial" panose="020B0604020202020204" pitchFamily="34" charset="0"/>
            </a:rPr>
            <a:t>Females</a:t>
          </a:r>
        </a:p>
      </cdr:txBody>
    </cdr:sp>
  </cdr:relSizeAnchor>
  <cdr:relSizeAnchor xmlns:cdr="http://schemas.openxmlformats.org/drawingml/2006/chartDrawing">
    <cdr:from>
      <cdr:x>0.34716</cdr:x>
      <cdr:y>0.22122</cdr:y>
    </cdr:from>
    <cdr:to>
      <cdr:x>0.51048</cdr:x>
      <cdr:y>0.25579</cdr:y>
    </cdr:to>
    <cdr:sp macro="" textlink="">
      <cdr:nvSpPr>
        <cdr:cNvPr id="9" name="TextBox 1"/>
        <cdr:cNvSpPr txBox="1"/>
      </cdr:nvSpPr>
      <cdr:spPr>
        <a:xfrm xmlns:a="http://schemas.openxmlformats.org/drawingml/2006/main">
          <a:off x="3221797" y="1338335"/>
          <a:ext cx="1515682" cy="20913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ysClr val="windowText" lastClr="000000"/>
              </a:solidFill>
              <a:latin typeface="Arial" panose="020B0604020202020204" pitchFamily="34" charset="0"/>
              <a:cs typeface="Arial" panose="020B0604020202020204" pitchFamily="34" charset="0"/>
            </a:rPr>
            <a:t>Males</a:t>
          </a:r>
          <a:endParaRPr lang="en-GB" sz="110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0.44054</cdr:x>
      <cdr:y>0.8041</cdr:y>
    </cdr:from>
    <cdr:to>
      <cdr:x>0.51005</cdr:x>
      <cdr:y>0.85019</cdr:y>
    </cdr:to>
    <cdr:sp macro="" textlink="'Data 4.7'!$D$42">
      <cdr:nvSpPr>
        <cdr:cNvPr id="2" name="TextBox 1"/>
        <cdr:cNvSpPr txBox="1"/>
      </cdr:nvSpPr>
      <cdr:spPr>
        <a:xfrm xmlns:a="http://schemas.openxmlformats.org/drawingml/2006/main">
          <a:off x="4106696" y="4903041"/>
          <a:ext cx="647973" cy="2810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A80EC7A0-E792-4B98-B67F-2A469A394007}" type="TxLink">
            <a:rPr lang="en-US" sz="1200" b="0" i="0" u="none" strike="noStrike">
              <a:solidFill>
                <a:schemeClr val="tx1">
                  <a:lumMod val="75000"/>
                  <a:lumOff val="25000"/>
                </a:schemeClr>
              </a:solidFill>
              <a:latin typeface="Arial" panose="020B0604020202020204" pitchFamily="34" charset="0"/>
              <a:cs typeface="Arial" panose="020B0604020202020204" pitchFamily="34" charset="0"/>
            </a:rPr>
            <a:pPr/>
            <a:t>65.5%</a:t>
          </a:fld>
          <a:endParaRPr lang="en-GB" sz="1200">
            <a:solidFill>
              <a:schemeClr val="tx1">
                <a:lumMod val="75000"/>
                <a:lumOff val="2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0.49289</cdr:x>
      <cdr:y>0.73048</cdr:y>
    </cdr:from>
    <cdr:to>
      <cdr:x>0.5624</cdr:x>
      <cdr:y>0.77658</cdr:y>
    </cdr:to>
    <cdr:sp macro="" textlink="'Data 4.7'!$D$43">
      <cdr:nvSpPr>
        <cdr:cNvPr id="3" name="TextBox 1"/>
        <cdr:cNvSpPr txBox="1"/>
      </cdr:nvSpPr>
      <cdr:spPr>
        <a:xfrm xmlns:a="http://schemas.openxmlformats.org/drawingml/2006/main">
          <a:off x="4594734" y="4454154"/>
          <a:ext cx="647972" cy="2810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3E112ACA-7614-4D6A-BE56-1B559F43497E}" type="TxLink">
            <a:rPr lang="en-US" sz="1200" b="0" i="0" u="none" strike="noStrike">
              <a:solidFill>
                <a:schemeClr val="tx1">
                  <a:lumMod val="75000"/>
                  <a:lumOff val="25000"/>
                </a:schemeClr>
              </a:solidFill>
              <a:latin typeface="Arial" panose="020B0604020202020204" pitchFamily="34" charset="0"/>
              <a:cs typeface="Arial" panose="020B0604020202020204" pitchFamily="34" charset="0"/>
            </a:rPr>
            <a:pPr/>
            <a:t>70.7%</a:t>
          </a:fld>
          <a:endParaRPr lang="en-GB" sz="1200">
            <a:solidFill>
              <a:schemeClr val="tx1">
                <a:lumMod val="75000"/>
                <a:lumOff val="2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0.50042</cdr:x>
      <cdr:y>0.64982</cdr:y>
    </cdr:from>
    <cdr:to>
      <cdr:x>0.56994</cdr:x>
      <cdr:y>0.69591</cdr:y>
    </cdr:to>
    <cdr:sp macro="" textlink="'Data 4.7'!$D$44">
      <cdr:nvSpPr>
        <cdr:cNvPr id="4" name="TextBox 1"/>
        <cdr:cNvSpPr txBox="1"/>
      </cdr:nvSpPr>
      <cdr:spPr>
        <a:xfrm xmlns:a="http://schemas.openxmlformats.org/drawingml/2006/main">
          <a:off x="4664916" y="3962320"/>
          <a:ext cx="648066" cy="28103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7334A3DC-B408-49BC-98B8-E2DDBF2E1947}" type="TxLink">
            <a:rPr lang="en-US" sz="1200" b="0" i="0" u="none" strike="noStrike">
              <a:solidFill>
                <a:schemeClr val="tx1">
                  <a:lumMod val="75000"/>
                  <a:lumOff val="25000"/>
                </a:schemeClr>
              </a:solidFill>
              <a:latin typeface="Arial" panose="020B0604020202020204" pitchFamily="34" charset="0"/>
              <a:cs typeface="Arial" panose="020B0604020202020204" pitchFamily="34" charset="0"/>
            </a:rPr>
            <a:pPr/>
            <a:t>70.1%</a:t>
          </a:fld>
          <a:endParaRPr lang="en-GB" sz="1200">
            <a:solidFill>
              <a:schemeClr val="tx1">
                <a:lumMod val="75000"/>
                <a:lumOff val="2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0.54481</cdr:x>
      <cdr:y>0.57683</cdr:y>
    </cdr:from>
    <cdr:to>
      <cdr:x>0.61433</cdr:x>
      <cdr:y>0.62293</cdr:y>
    </cdr:to>
    <cdr:sp macro="" textlink="'Data 4.7'!$D$45">
      <cdr:nvSpPr>
        <cdr:cNvPr id="5" name="TextBox 1"/>
        <cdr:cNvSpPr txBox="1"/>
      </cdr:nvSpPr>
      <cdr:spPr>
        <a:xfrm xmlns:a="http://schemas.openxmlformats.org/drawingml/2006/main">
          <a:off x="5078706" y="3517256"/>
          <a:ext cx="648066" cy="2810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13BAB952-899C-415A-B22C-7BC794D30C48}" type="TxLink">
            <a:rPr lang="en-US" sz="1200" b="0" i="0" u="none" strike="noStrike">
              <a:solidFill>
                <a:schemeClr val="tx1">
                  <a:lumMod val="75000"/>
                  <a:lumOff val="25000"/>
                </a:schemeClr>
              </a:solidFill>
              <a:latin typeface="Arial" panose="020B0604020202020204" pitchFamily="34" charset="0"/>
              <a:cs typeface="Arial" panose="020B0604020202020204" pitchFamily="34" charset="0"/>
            </a:rPr>
            <a:pPr/>
            <a:t>75.4%</a:t>
          </a:fld>
          <a:endParaRPr lang="en-GB" sz="1200">
            <a:solidFill>
              <a:schemeClr val="tx1">
                <a:lumMod val="75000"/>
                <a:lumOff val="2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0.56575</cdr:x>
      <cdr:y>0.49873</cdr:y>
    </cdr:from>
    <cdr:to>
      <cdr:x>0.63527</cdr:x>
      <cdr:y>0.54482</cdr:y>
    </cdr:to>
    <cdr:sp macro="" textlink="'Data 4.7'!$D$46">
      <cdr:nvSpPr>
        <cdr:cNvPr id="6" name="TextBox 1"/>
        <cdr:cNvSpPr txBox="1"/>
      </cdr:nvSpPr>
      <cdr:spPr>
        <a:xfrm xmlns:a="http://schemas.openxmlformats.org/drawingml/2006/main">
          <a:off x="5273928" y="3041042"/>
          <a:ext cx="648066" cy="28103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96621C5-A55E-46DD-A70B-D2DB593D58FF}" type="TxLink">
            <a:rPr lang="en-US" sz="1200" b="0" i="0" u="none" strike="noStrike">
              <a:solidFill>
                <a:schemeClr val="tx1">
                  <a:lumMod val="75000"/>
                  <a:lumOff val="25000"/>
                </a:schemeClr>
              </a:solidFill>
              <a:latin typeface="Arial" panose="020B0604020202020204" pitchFamily="34" charset="0"/>
              <a:cs typeface="Arial" panose="020B0604020202020204" pitchFamily="34" charset="0"/>
            </a:rPr>
            <a:pPr/>
            <a:t>76.8%</a:t>
          </a:fld>
          <a:endParaRPr lang="en-GB" sz="1200">
            <a:solidFill>
              <a:schemeClr val="tx1">
                <a:lumMod val="75000"/>
                <a:lumOff val="2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0.59841</cdr:x>
      <cdr:y>0.42446</cdr:y>
    </cdr:from>
    <cdr:to>
      <cdr:x>0.66793</cdr:x>
      <cdr:y>0.47056</cdr:y>
    </cdr:to>
    <cdr:sp macro="" textlink="'Data 4.7'!$D$47">
      <cdr:nvSpPr>
        <cdr:cNvPr id="7" name="TextBox 1"/>
        <cdr:cNvSpPr txBox="1"/>
      </cdr:nvSpPr>
      <cdr:spPr>
        <a:xfrm xmlns:a="http://schemas.openxmlformats.org/drawingml/2006/main">
          <a:off x="5578410" y="2588183"/>
          <a:ext cx="648066" cy="2810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70F8881-84EB-4F40-BB44-36F3D3AF3BE4}" type="TxLink">
            <a:rPr lang="en-US" sz="1200" b="0" i="0" u="none" strike="noStrike">
              <a:solidFill>
                <a:schemeClr val="tx1">
                  <a:lumMod val="75000"/>
                  <a:lumOff val="25000"/>
                </a:schemeClr>
              </a:solidFill>
              <a:latin typeface="Arial" panose="020B0604020202020204" pitchFamily="34" charset="0"/>
              <a:cs typeface="Arial" panose="020B0604020202020204" pitchFamily="34" charset="0"/>
            </a:rPr>
            <a:pPr/>
            <a:t>80.2%</a:t>
          </a:fld>
          <a:endParaRPr lang="en-GB" sz="1200">
            <a:solidFill>
              <a:schemeClr val="tx1">
                <a:lumMod val="75000"/>
                <a:lumOff val="2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0.60093</cdr:x>
      <cdr:y>0.34636</cdr:y>
    </cdr:from>
    <cdr:to>
      <cdr:x>0.67044</cdr:x>
      <cdr:y>0.39245</cdr:y>
    </cdr:to>
    <cdr:sp macro="" textlink="'Data 4.7'!$D$48">
      <cdr:nvSpPr>
        <cdr:cNvPr id="8" name="TextBox 1"/>
        <cdr:cNvSpPr txBox="1"/>
      </cdr:nvSpPr>
      <cdr:spPr>
        <a:xfrm xmlns:a="http://schemas.openxmlformats.org/drawingml/2006/main">
          <a:off x="5601848" y="2111953"/>
          <a:ext cx="647972" cy="28103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BF774555-7504-4505-B723-DC547275C65E}" type="TxLink">
            <a:rPr lang="en-US" sz="1200" b="0" i="0" u="none" strike="noStrike">
              <a:solidFill>
                <a:schemeClr val="tx1">
                  <a:lumMod val="75000"/>
                  <a:lumOff val="25000"/>
                </a:schemeClr>
              </a:solidFill>
              <a:latin typeface="Arial" panose="020B0604020202020204" pitchFamily="34" charset="0"/>
              <a:cs typeface="Arial" panose="020B0604020202020204" pitchFamily="34" charset="0"/>
            </a:rPr>
            <a:pPr/>
            <a:t>79.7%</a:t>
          </a:fld>
          <a:endParaRPr lang="en-GB" sz="1200">
            <a:solidFill>
              <a:schemeClr val="tx1">
                <a:lumMod val="75000"/>
                <a:lumOff val="2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0.6361</cdr:x>
      <cdr:y>0.26825</cdr:y>
    </cdr:from>
    <cdr:to>
      <cdr:x>0.70562</cdr:x>
      <cdr:y>0.31435</cdr:y>
    </cdr:to>
    <cdr:sp macro="" textlink="'Data 4.7'!$D$49">
      <cdr:nvSpPr>
        <cdr:cNvPr id="9" name="TextBox 1"/>
        <cdr:cNvSpPr txBox="1"/>
      </cdr:nvSpPr>
      <cdr:spPr>
        <a:xfrm xmlns:a="http://schemas.openxmlformats.org/drawingml/2006/main">
          <a:off x="5929756" y="1635697"/>
          <a:ext cx="648012" cy="2810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219CAE7-2B97-4829-A550-A2A73A6E35EE}" type="TxLink">
            <a:rPr lang="en-US" sz="1200" b="0" i="0" u="none" strike="noStrike">
              <a:solidFill>
                <a:schemeClr val="tx1">
                  <a:lumMod val="75000"/>
                  <a:lumOff val="25000"/>
                </a:schemeClr>
              </a:solidFill>
              <a:latin typeface="Arial" panose="020B0604020202020204" pitchFamily="34" charset="0"/>
              <a:cs typeface="Arial" panose="020B0604020202020204" pitchFamily="34" charset="0"/>
            </a:rPr>
            <a:pPr/>
            <a:t>83.1%</a:t>
          </a:fld>
          <a:endParaRPr lang="en-GB" sz="1200">
            <a:solidFill>
              <a:schemeClr val="tx1">
                <a:lumMod val="75000"/>
                <a:lumOff val="2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0.65034</cdr:x>
      <cdr:y>0.11461</cdr:y>
    </cdr:from>
    <cdr:to>
      <cdr:x>0.71985</cdr:x>
      <cdr:y>0.1607</cdr:y>
    </cdr:to>
    <cdr:sp macro="" textlink="'Data 4.7'!$D$51">
      <cdr:nvSpPr>
        <cdr:cNvPr id="11" name="TextBox 1"/>
        <cdr:cNvSpPr txBox="1"/>
      </cdr:nvSpPr>
      <cdr:spPr>
        <a:xfrm xmlns:a="http://schemas.openxmlformats.org/drawingml/2006/main">
          <a:off x="6062480" y="698813"/>
          <a:ext cx="648012" cy="2810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5BCC489-7F1C-494D-A0EF-1FCE149E80CB}" type="TxLink">
            <a:rPr lang="en-US" sz="1200" b="0" i="0" u="none" strike="noStrike">
              <a:solidFill>
                <a:schemeClr val="tx1">
                  <a:lumMod val="75000"/>
                  <a:lumOff val="25000"/>
                </a:schemeClr>
              </a:solidFill>
              <a:latin typeface="Arial" panose="020B0604020202020204" pitchFamily="34" charset="0"/>
              <a:cs typeface="Arial" panose="020B0604020202020204" pitchFamily="34" charset="0"/>
            </a:rPr>
            <a:pPr/>
            <a:t>85.1%</a:t>
          </a:fld>
          <a:endParaRPr lang="en-GB" sz="1200">
            <a:solidFill>
              <a:schemeClr val="tx1">
                <a:lumMod val="75000"/>
                <a:lumOff val="2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0.62438</cdr:x>
      <cdr:y>0.19143</cdr:y>
    </cdr:from>
    <cdr:to>
      <cdr:x>0.69389</cdr:x>
      <cdr:y>0.23752</cdr:y>
    </cdr:to>
    <cdr:sp macro="" textlink="'Data 4.7'!$D$50">
      <cdr:nvSpPr>
        <cdr:cNvPr id="12" name="TextBox 1"/>
        <cdr:cNvSpPr txBox="1"/>
      </cdr:nvSpPr>
      <cdr:spPr>
        <a:xfrm xmlns:a="http://schemas.openxmlformats.org/drawingml/2006/main">
          <a:off x="5820452" y="1167255"/>
          <a:ext cx="648012" cy="2810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869F50A5-CAD7-4D0F-BDC0-E9F79822AE2F}" type="TxLink">
            <a:rPr lang="en-US" sz="1200" b="0" i="0" u="none" strike="noStrike">
              <a:solidFill>
                <a:schemeClr val="tx1">
                  <a:lumMod val="75000"/>
                  <a:lumOff val="25000"/>
                </a:schemeClr>
              </a:solidFill>
              <a:latin typeface="Arial" panose="020B0604020202020204" pitchFamily="34" charset="0"/>
              <a:cs typeface="Arial" panose="020B0604020202020204" pitchFamily="34" charset="0"/>
            </a:rPr>
            <a:pPr/>
            <a:t>81.6%</a:t>
          </a:fld>
          <a:endParaRPr lang="en-GB" sz="1200">
            <a:solidFill>
              <a:schemeClr val="tx1">
                <a:lumMod val="75000"/>
                <a:lumOff val="2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0.07956</cdr:x>
      <cdr:y>0.91805</cdr:y>
    </cdr:from>
    <cdr:to>
      <cdr:x>0.56198</cdr:x>
      <cdr:y>1</cdr:y>
    </cdr:to>
    <cdr:sp macro="" textlink="">
      <cdr:nvSpPr>
        <cdr:cNvPr id="13" name="TextBox 12"/>
        <cdr:cNvSpPr txBox="1"/>
      </cdr:nvSpPr>
      <cdr:spPr>
        <a:xfrm xmlns:a="http://schemas.openxmlformats.org/drawingml/2006/main">
          <a:off x="741701" y="5629119"/>
          <a:ext cx="4497049" cy="4996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0.00851</cdr:x>
      <cdr:y>0.92979</cdr:y>
    </cdr:from>
    <cdr:to>
      <cdr:x>0.89545</cdr:x>
      <cdr:y>1</cdr:y>
    </cdr:to>
    <cdr:sp macro="" textlink="">
      <cdr:nvSpPr>
        <cdr:cNvPr id="14" name="TextBox 13"/>
        <cdr:cNvSpPr txBox="1"/>
      </cdr:nvSpPr>
      <cdr:spPr>
        <a:xfrm xmlns:a="http://schemas.openxmlformats.org/drawingml/2006/main">
          <a:off x="78936" y="5624899"/>
          <a:ext cx="8231192" cy="4247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latin typeface="Arial" panose="020B0604020202020204" pitchFamily="34" charset="0"/>
              <a:cs typeface="Arial" panose="020B0604020202020204" pitchFamily="34" charset="0"/>
            </a:rPr>
            <a:t>1) SIMD 2016</a:t>
          </a:r>
        </a:p>
        <a:p xmlns:a="http://schemas.openxmlformats.org/drawingml/2006/main">
          <a:r>
            <a:rPr lang="en-GB" sz="1000">
              <a:latin typeface="Arial" panose="020B0604020202020204" pitchFamily="34" charset="0"/>
              <a:cs typeface="Arial" panose="020B0604020202020204" pitchFamily="34" charset="0"/>
            </a:rPr>
            <a:t>Source:</a:t>
          </a:r>
          <a:r>
            <a:rPr lang="en-GB" sz="1000" baseline="0">
              <a:latin typeface="Arial" panose="020B0604020202020204" pitchFamily="34" charset="0"/>
              <a:cs typeface="Arial" panose="020B0604020202020204" pitchFamily="34" charset="0"/>
            </a:rPr>
            <a:t> Healthy life expectancy in Scottish areas 2015-2017 (NRS)</a:t>
          </a:r>
        </a:p>
      </cdr:txBody>
    </cdr:sp>
  </cdr:relSizeAnchor>
  <cdr:relSizeAnchor xmlns:cdr="http://schemas.openxmlformats.org/drawingml/2006/chartDrawing">
    <cdr:from>
      <cdr:x>0.87912</cdr:x>
      <cdr:y>0.80259</cdr:y>
    </cdr:from>
    <cdr:to>
      <cdr:x>0.94864</cdr:x>
      <cdr:y>0.84868</cdr:y>
    </cdr:to>
    <cdr:sp macro="" textlink="'Data 4.7'!$J$12">
      <cdr:nvSpPr>
        <cdr:cNvPr id="15" name="TextBox 1"/>
        <cdr:cNvSpPr txBox="1"/>
      </cdr:nvSpPr>
      <cdr:spPr>
        <a:xfrm xmlns:a="http://schemas.openxmlformats.org/drawingml/2006/main">
          <a:off x="8158636" y="4855396"/>
          <a:ext cx="645176" cy="2788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1E17130E-78A7-4093-86CB-A0B8AC3AA978}" type="TxLink">
            <a:rPr lang="en-US" sz="1200" b="0" i="0" u="none" strike="noStrike">
              <a:solidFill>
                <a:schemeClr val="tx1">
                  <a:lumMod val="75000"/>
                  <a:lumOff val="25000"/>
                </a:schemeClr>
              </a:solidFill>
              <a:latin typeface="Arial" panose="020B0604020202020204" pitchFamily="34" charset="0"/>
              <a:cs typeface="Arial" panose="020B0604020202020204" pitchFamily="34" charset="0"/>
            </a:rPr>
            <a:pPr/>
            <a:t>75.7</a:t>
          </a:fld>
          <a:endParaRPr lang="en-GB" sz="1200">
            <a:solidFill>
              <a:schemeClr val="tx1">
                <a:lumMod val="75000"/>
                <a:lumOff val="2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0.8804</cdr:x>
      <cdr:y>0.72398</cdr:y>
    </cdr:from>
    <cdr:to>
      <cdr:x>0.94992</cdr:x>
      <cdr:y>0.77008</cdr:y>
    </cdr:to>
    <cdr:sp macro="" textlink="'Data 4.7'!$J$13">
      <cdr:nvSpPr>
        <cdr:cNvPr id="16" name="TextBox 1"/>
        <cdr:cNvSpPr txBox="1"/>
      </cdr:nvSpPr>
      <cdr:spPr>
        <a:xfrm xmlns:a="http://schemas.openxmlformats.org/drawingml/2006/main">
          <a:off x="8170543" y="4379858"/>
          <a:ext cx="645176" cy="2788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7D14BC7-F2A6-462E-B496-4038A60D4F8F}" type="TxLink">
            <a:rPr lang="en-US" sz="1200" b="0" i="0" u="none" strike="noStrike">
              <a:solidFill>
                <a:schemeClr val="tx1">
                  <a:lumMod val="75000"/>
                  <a:lumOff val="25000"/>
                </a:schemeClr>
              </a:solidFill>
              <a:latin typeface="Arial" panose="020B0604020202020204" pitchFamily="34" charset="0"/>
              <a:cs typeface="Arial" panose="020B0604020202020204" pitchFamily="34" charset="0"/>
            </a:rPr>
            <a:pPr/>
            <a:t>77.9</a:t>
          </a:fld>
          <a:endParaRPr lang="en-GB" sz="1200">
            <a:solidFill>
              <a:schemeClr val="tx1">
                <a:lumMod val="75000"/>
                <a:lumOff val="2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0.88297</cdr:x>
      <cdr:y>0.6511</cdr:y>
    </cdr:from>
    <cdr:to>
      <cdr:x>0.95249</cdr:x>
      <cdr:y>0.69719</cdr:y>
    </cdr:to>
    <cdr:sp macro="" textlink="'Data 4.7'!$J$14">
      <cdr:nvSpPr>
        <cdr:cNvPr id="17" name="TextBox 1"/>
        <cdr:cNvSpPr txBox="1"/>
      </cdr:nvSpPr>
      <cdr:spPr>
        <a:xfrm xmlns:a="http://schemas.openxmlformats.org/drawingml/2006/main">
          <a:off x="8194355" y="3938935"/>
          <a:ext cx="645176" cy="2788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04D217D-339E-4C7E-9D64-46BDFD9F045C}" type="TxLink">
            <a:rPr lang="en-US" sz="1200" b="0" i="0" u="none" strike="noStrike">
              <a:solidFill>
                <a:schemeClr val="tx1">
                  <a:lumMod val="75000"/>
                  <a:lumOff val="25000"/>
                </a:schemeClr>
              </a:solidFill>
              <a:latin typeface="Arial" panose="020B0604020202020204" pitchFamily="34" charset="0"/>
              <a:cs typeface="Arial" panose="020B0604020202020204" pitchFamily="34" charset="0"/>
            </a:rPr>
            <a:pPr/>
            <a:t>79.0</a:t>
          </a:fld>
          <a:endParaRPr lang="en-GB" sz="1200">
            <a:solidFill>
              <a:schemeClr val="tx1">
                <a:lumMod val="75000"/>
                <a:lumOff val="2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0.88421</cdr:x>
      <cdr:y>0.57299</cdr:y>
    </cdr:from>
    <cdr:to>
      <cdr:x>0.95372</cdr:x>
      <cdr:y>0.61909</cdr:y>
    </cdr:to>
    <cdr:sp macro="" textlink="'Data 4.7'!$J$15">
      <cdr:nvSpPr>
        <cdr:cNvPr id="18" name="TextBox 1"/>
        <cdr:cNvSpPr txBox="1"/>
      </cdr:nvSpPr>
      <cdr:spPr>
        <a:xfrm xmlns:a="http://schemas.openxmlformats.org/drawingml/2006/main">
          <a:off x="8205834" y="3466396"/>
          <a:ext cx="645084" cy="2788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18B4280-14EE-41D3-B38C-D2A42AC17792}" type="TxLink">
            <a:rPr lang="en-US" sz="1200" b="0" i="0" u="none" strike="noStrike">
              <a:solidFill>
                <a:schemeClr val="tx1">
                  <a:lumMod val="75000"/>
                  <a:lumOff val="25000"/>
                </a:schemeClr>
              </a:solidFill>
              <a:latin typeface="Arial" panose="020B0604020202020204" pitchFamily="34" charset="0"/>
              <a:cs typeface="Arial" panose="020B0604020202020204" pitchFamily="34" charset="0"/>
            </a:rPr>
            <a:pPr/>
            <a:t>80.3</a:t>
          </a:fld>
          <a:endParaRPr lang="en-GB" sz="1200">
            <a:solidFill>
              <a:schemeClr val="tx1">
                <a:lumMod val="75000"/>
                <a:lumOff val="2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0.88554</cdr:x>
      <cdr:y>0.49411</cdr:y>
    </cdr:from>
    <cdr:to>
      <cdr:x>0.95506</cdr:x>
      <cdr:y>0.5402</cdr:y>
    </cdr:to>
    <cdr:sp macro="" textlink="'Data 4.7'!$J$16">
      <cdr:nvSpPr>
        <cdr:cNvPr id="19" name="TextBox 1"/>
        <cdr:cNvSpPr txBox="1"/>
      </cdr:nvSpPr>
      <cdr:spPr>
        <a:xfrm xmlns:a="http://schemas.openxmlformats.org/drawingml/2006/main">
          <a:off x="8218167" y="2989172"/>
          <a:ext cx="645176" cy="2788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EDA0399B-6B24-47FC-BA81-89E888E93ADB}" type="TxLink">
            <a:rPr lang="en-US" sz="1200" b="0" i="0" u="none" strike="noStrike">
              <a:solidFill>
                <a:schemeClr val="tx1">
                  <a:lumMod val="75000"/>
                  <a:lumOff val="25000"/>
                </a:schemeClr>
              </a:solidFill>
              <a:latin typeface="Arial" panose="020B0604020202020204" pitchFamily="34" charset="0"/>
              <a:cs typeface="Arial" panose="020B0604020202020204" pitchFamily="34" charset="0"/>
            </a:rPr>
            <a:pPr/>
            <a:t>81.2</a:t>
          </a:fld>
          <a:endParaRPr lang="en-GB" sz="1200">
            <a:solidFill>
              <a:schemeClr val="tx1">
                <a:lumMod val="75000"/>
                <a:lumOff val="2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0.88682</cdr:x>
      <cdr:y>0.42387</cdr:y>
    </cdr:from>
    <cdr:to>
      <cdr:x>0.95634</cdr:x>
      <cdr:y>0.46997</cdr:y>
    </cdr:to>
    <cdr:sp macro="" textlink="'Data 4.7'!$J$17">
      <cdr:nvSpPr>
        <cdr:cNvPr id="20" name="TextBox 1"/>
        <cdr:cNvSpPr txBox="1"/>
      </cdr:nvSpPr>
      <cdr:spPr>
        <a:xfrm xmlns:a="http://schemas.openxmlformats.org/drawingml/2006/main">
          <a:off x="8230074" y="2564258"/>
          <a:ext cx="645176" cy="2788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2CB5A65-1F63-4F9C-AF98-3036CE19EF68}" type="TxLink">
            <a:rPr lang="en-US" sz="1200" b="0" i="0" u="none" strike="noStrike">
              <a:solidFill>
                <a:schemeClr val="tx1">
                  <a:lumMod val="75000"/>
                  <a:lumOff val="25000"/>
                </a:schemeClr>
              </a:solidFill>
              <a:latin typeface="Arial" panose="020B0604020202020204" pitchFamily="34" charset="0"/>
              <a:cs typeface="Arial" panose="020B0604020202020204" pitchFamily="34" charset="0"/>
            </a:rPr>
            <a:pPr/>
            <a:t>82.0</a:t>
          </a:fld>
          <a:endParaRPr lang="en-GB" sz="1200">
            <a:solidFill>
              <a:schemeClr val="tx1">
                <a:lumMod val="75000"/>
                <a:lumOff val="2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0.889</cdr:x>
      <cdr:y>0.34508</cdr:y>
    </cdr:from>
    <cdr:to>
      <cdr:x>0.95851</cdr:x>
      <cdr:y>0.39117</cdr:y>
    </cdr:to>
    <cdr:sp macro="" textlink="'Data 4.7'!$J$18">
      <cdr:nvSpPr>
        <cdr:cNvPr id="21" name="TextBox 1"/>
        <cdr:cNvSpPr txBox="1"/>
      </cdr:nvSpPr>
      <cdr:spPr>
        <a:xfrm xmlns:a="http://schemas.openxmlformats.org/drawingml/2006/main">
          <a:off x="8250293" y="2087617"/>
          <a:ext cx="645083" cy="2788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3DF4969-D9CF-4F05-B1F0-A860BC07EADF}" type="TxLink">
            <a:rPr lang="en-US" sz="1200" b="0" i="0" u="none" strike="noStrike">
              <a:solidFill>
                <a:schemeClr val="tx1">
                  <a:lumMod val="75000"/>
                  <a:lumOff val="25000"/>
                </a:schemeClr>
              </a:solidFill>
              <a:latin typeface="Arial" panose="020B0604020202020204" pitchFamily="34" charset="0"/>
              <a:cs typeface="Arial" panose="020B0604020202020204" pitchFamily="34" charset="0"/>
            </a:rPr>
            <a:pPr/>
            <a:t>82.3</a:t>
          </a:fld>
          <a:endParaRPr lang="en-GB" sz="1200">
            <a:solidFill>
              <a:schemeClr val="tx1">
                <a:lumMod val="75000"/>
                <a:lumOff val="2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0.88944</cdr:x>
      <cdr:y>0.27279</cdr:y>
    </cdr:from>
    <cdr:to>
      <cdr:x>0.95895</cdr:x>
      <cdr:y>0.31888</cdr:y>
    </cdr:to>
    <cdr:sp macro="" textlink="'Data 4.7'!$J$19">
      <cdr:nvSpPr>
        <cdr:cNvPr id="22" name="TextBox 1"/>
        <cdr:cNvSpPr txBox="1"/>
      </cdr:nvSpPr>
      <cdr:spPr>
        <a:xfrm xmlns:a="http://schemas.openxmlformats.org/drawingml/2006/main">
          <a:off x="8254404" y="1650276"/>
          <a:ext cx="645083" cy="2788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1297B6C5-386C-4A69-98E5-F2E114F78DC6}" type="TxLink">
            <a:rPr lang="en-US" sz="1200" b="0" i="0" u="none" strike="noStrike">
              <a:solidFill>
                <a:schemeClr val="tx1">
                  <a:lumMod val="75000"/>
                  <a:lumOff val="25000"/>
                </a:schemeClr>
              </a:solidFill>
              <a:latin typeface="Arial" panose="020B0604020202020204" pitchFamily="34" charset="0"/>
              <a:cs typeface="Arial" panose="020B0604020202020204" pitchFamily="34" charset="0"/>
            </a:rPr>
            <a:pPr/>
            <a:t>83.5</a:t>
          </a:fld>
          <a:endParaRPr lang="en-GB" sz="1200">
            <a:solidFill>
              <a:schemeClr val="tx1">
                <a:lumMod val="75000"/>
                <a:lumOff val="2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0.89112</cdr:x>
      <cdr:y>0.1867</cdr:y>
    </cdr:from>
    <cdr:to>
      <cdr:x>0.96063</cdr:x>
      <cdr:y>0.23279</cdr:y>
    </cdr:to>
    <cdr:sp macro="" textlink="'Data 4.7'!$J$20">
      <cdr:nvSpPr>
        <cdr:cNvPr id="23" name="TextBox 1"/>
        <cdr:cNvSpPr txBox="1"/>
      </cdr:nvSpPr>
      <cdr:spPr>
        <a:xfrm xmlns:a="http://schemas.openxmlformats.org/drawingml/2006/main">
          <a:off x="8269996" y="1129495"/>
          <a:ext cx="645083" cy="2788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E54104C7-79C6-4DF6-9D8D-3466C9004F6B}" type="TxLink">
            <a:rPr lang="en-US" sz="1200" b="0" i="0" u="none" strike="noStrike">
              <a:solidFill>
                <a:schemeClr val="tx1">
                  <a:lumMod val="75000"/>
                  <a:lumOff val="25000"/>
                </a:schemeClr>
              </a:solidFill>
              <a:latin typeface="Arial" panose="020B0604020202020204" pitchFamily="34" charset="0"/>
              <a:cs typeface="Arial" panose="020B0604020202020204" pitchFamily="34" charset="0"/>
            </a:rPr>
            <a:pPr/>
            <a:t>84.1</a:t>
          </a:fld>
          <a:endParaRPr lang="en-GB" sz="1200">
            <a:solidFill>
              <a:schemeClr val="tx1">
                <a:lumMod val="75000"/>
                <a:lumOff val="2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0.89195</cdr:x>
      <cdr:y>0.1082</cdr:y>
    </cdr:from>
    <cdr:to>
      <cdr:x>0.96147</cdr:x>
      <cdr:y>0.1543</cdr:y>
    </cdr:to>
    <cdr:sp macro="" textlink="'Data 4.7'!$J$21">
      <cdr:nvSpPr>
        <cdr:cNvPr id="24" name="TextBox 1"/>
        <cdr:cNvSpPr txBox="1"/>
      </cdr:nvSpPr>
      <cdr:spPr>
        <a:xfrm xmlns:a="http://schemas.openxmlformats.org/drawingml/2006/main">
          <a:off x="8277698" y="654573"/>
          <a:ext cx="645176" cy="2788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82161F2B-8F02-4624-AD1F-169654EA7D99}" type="TxLink">
            <a:rPr lang="en-US" sz="1200" b="0" i="0" u="none" strike="noStrike">
              <a:solidFill>
                <a:schemeClr val="tx1">
                  <a:lumMod val="75000"/>
                  <a:lumOff val="25000"/>
                </a:schemeClr>
              </a:solidFill>
              <a:latin typeface="Arial" panose="020B0604020202020204" pitchFamily="34" charset="0"/>
              <a:cs typeface="Arial" panose="020B0604020202020204" pitchFamily="34" charset="0"/>
            </a:rPr>
            <a:pPr/>
            <a:t>85.3</a:t>
          </a:fld>
          <a:endParaRPr lang="en-GB" sz="1200">
            <a:solidFill>
              <a:schemeClr val="tx1">
                <a:lumMod val="75000"/>
                <a:lumOff val="2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0.11935</cdr:x>
      <cdr:y>0.06654</cdr:y>
    </cdr:from>
    <cdr:to>
      <cdr:x>0.4954</cdr:x>
      <cdr:y>0.10751</cdr:y>
    </cdr:to>
    <cdr:sp macro="" textlink="">
      <cdr:nvSpPr>
        <cdr:cNvPr id="25" name="TextBox 1"/>
        <cdr:cNvSpPr txBox="1"/>
      </cdr:nvSpPr>
      <cdr:spPr>
        <a:xfrm xmlns:a="http://schemas.openxmlformats.org/drawingml/2006/main">
          <a:off x="1107620" y="402538"/>
          <a:ext cx="3489909" cy="247855"/>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a:latin typeface="Arial" panose="020B0604020202020204" pitchFamily="34" charset="0"/>
              <a:cs typeface="Arial" panose="020B0604020202020204" pitchFamily="34" charset="0"/>
            </a:rPr>
            <a:t>Life in good health</a:t>
          </a:r>
        </a:p>
      </cdr:txBody>
    </cdr:sp>
  </cdr:relSizeAnchor>
  <cdr:relSizeAnchor xmlns:cdr="http://schemas.openxmlformats.org/drawingml/2006/chartDrawing">
    <cdr:from>
      <cdr:x>0.70624</cdr:x>
      <cdr:y>0.06851</cdr:y>
    </cdr:from>
    <cdr:to>
      <cdr:x>0.86704</cdr:x>
      <cdr:y>0.10948</cdr:y>
    </cdr:to>
    <cdr:sp macro="" textlink="">
      <cdr:nvSpPr>
        <cdr:cNvPr id="26" name="TextBox 1"/>
        <cdr:cNvSpPr txBox="1"/>
      </cdr:nvSpPr>
      <cdr:spPr>
        <a:xfrm xmlns:a="http://schemas.openxmlformats.org/drawingml/2006/main">
          <a:off x="6554250" y="414462"/>
          <a:ext cx="1492295" cy="247855"/>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a:latin typeface="Arial" panose="020B0604020202020204" pitchFamily="34" charset="0"/>
              <a:cs typeface="Arial" panose="020B0604020202020204" pitchFamily="34" charset="0"/>
            </a:rPr>
            <a:t>Life in poor health</a:t>
          </a:r>
        </a:p>
      </cdr:txBody>
    </cdr:sp>
  </cdr:relSizeAnchor>
  <cdr:relSizeAnchor xmlns:cdr="http://schemas.openxmlformats.org/drawingml/2006/chartDrawing">
    <cdr:from>
      <cdr:x>0.83668</cdr:x>
      <cdr:y>0.06595</cdr:y>
    </cdr:from>
    <cdr:to>
      <cdr:x>0.99749</cdr:x>
      <cdr:y>0.10692</cdr:y>
    </cdr:to>
    <cdr:sp macro="" textlink="">
      <cdr:nvSpPr>
        <cdr:cNvPr id="27" name="TextBox 1"/>
        <cdr:cNvSpPr txBox="1"/>
      </cdr:nvSpPr>
      <cdr:spPr>
        <a:xfrm xmlns:a="http://schemas.openxmlformats.org/drawingml/2006/main">
          <a:off x="7799570" y="402132"/>
          <a:ext cx="1499016" cy="249836"/>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a:latin typeface="Arial" panose="020B0604020202020204" pitchFamily="34" charset="0"/>
              <a:cs typeface="Arial" panose="020B0604020202020204" pitchFamily="34" charset="0"/>
            </a:rPr>
            <a:t>Total life expectancy</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0.67169</cdr:x>
      <cdr:y>0.21767</cdr:y>
    </cdr:from>
    <cdr:to>
      <cdr:x>0.74769</cdr:x>
      <cdr:y>0.28297</cdr:y>
    </cdr:to>
    <cdr:sp macro="" textlink="">
      <cdr:nvSpPr>
        <cdr:cNvPr id="2" name="TextBox 1"/>
        <cdr:cNvSpPr txBox="1"/>
      </cdr:nvSpPr>
      <cdr:spPr>
        <a:xfrm xmlns:a="http://schemas.openxmlformats.org/drawingml/2006/main">
          <a:off x="6237901" y="1316550"/>
          <a:ext cx="705824" cy="3949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solidFill>
                <a:sysClr val="windowText" lastClr="000000"/>
              </a:solidFill>
              <a:latin typeface="Arial" panose="020B0604020202020204" pitchFamily="34" charset="0"/>
              <a:cs typeface="Arial" panose="020B0604020202020204" pitchFamily="34" charset="0"/>
            </a:rPr>
            <a:t>Males</a:t>
          </a:r>
          <a:endParaRPr lang="en-GB" sz="12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0.59108</cdr:x>
      <cdr:y>0.45647</cdr:y>
    </cdr:from>
    <cdr:to>
      <cdr:x>0.68866</cdr:x>
      <cdr:y>0.52178</cdr:y>
    </cdr:to>
    <cdr:sp macro="" textlink="">
      <cdr:nvSpPr>
        <cdr:cNvPr id="3" name="TextBox 1"/>
        <cdr:cNvSpPr txBox="1"/>
      </cdr:nvSpPr>
      <cdr:spPr>
        <a:xfrm xmlns:a="http://schemas.openxmlformats.org/drawingml/2006/main">
          <a:off x="5489319" y="2760902"/>
          <a:ext cx="906214" cy="3950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ysClr val="windowText" lastClr="000000"/>
              </a:solidFill>
              <a:latin typeface="Arial" panose="020B0604020202020204" pitchFamily="34" charset="0"/>
              <a:cs typeface="Arial" panose="020B0604020202020204" pitchFamily="34" charset="0"/>
            </a:rPr>
            <a:t>Females</a:t>
          </a:r>
          <a:endParaRPr lang="en-GB" sz="12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0.00418</cdr:x>
      <cdr:y>0.9294</cdr:y>
    </cdr:from>
    <cdr:to>
      <cdr:x>0.92887</cdr:x>
      <cdr:y>0.98974</cdr:y>
    </cdr:to>
    <cdr:sp macro="" textlink="">
      <cdr:nvSpPr>
        <cdr:cNvPr id="4" name="TextBox 3"/>
        <cdr:cNvSpPr txBox="1"/>
      </cdr:nvSpPr>
      <cdr:spPr>
        <a:xfrm xmlns:a="http://schemas.openxmlformats.org/drawingml/2006/main">
          <a:off x="38901" y="5652541"/>
          <a:ext cx="8605528" cy="367005"/>
        </a:xfrm>
        <a:prstGeom xmlns:a="http://schemas.openxmlformats.org/drawingml/2006/main" prst="rect">
          <a:avLst/>
        </a:prstGeom>
      </cdr:spPr>
      <cdr:txBody>
        <a:bodyPr xmlns:a="http://schemas.openxmlformats.org/drawingml/2006/main" vertOverflow="clip" wrap="square" rtlCol="0" anchor="b"/>
        <a:lstStyle xmlns:a="http://schemas.openxmlformats.org/drawingml/2006/main"/>
        <a:p xmlns:a="http://schemas.openxmlformats.org/drawingml/2006/main">
          <a:r>
            <a:rPr lang="en-GB" sz="1000">
              <a:solidFill>
                <a:sysClr val="windowText" lastClr="000000"/>
              </a:solidFill>
              <a:latin typeface="Arial" panose="020B0604020202020204" pitchFamily="34" charset="0"/>
              <a:cs typeface="Arial" panose="020B0604020202020204" pitchFamily="34" charset="0"/>
            </a:rPr>
            <a:t>Source: National life tables for Scotland </a:t>
          </a:r>
          <a:r>
            <a:rPr lang="en-GB" sz="1000" baseline="0">
              <a:solidFill>
                <a:sysClr val="windowText" lastClr="000000"/>
              </a:solidFill>
              <a:latin typeface="Arial" panose="020B0604020202020204" pitchFamily="34" charset="0"/>
              <a:cs typeface="Arial" panose="020B0604020202020204" pitchFamily="34" charset="0"/>
            </a:rPr>
            <a:t>(NRS)</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cdr:x>
      <cdr:y>0.94047</cdr:y>
    </cdr:from>
    <cdr:to>
      <cdr:x>0.90407</cdr:x>
      <cdr:y>0.99801</cdr:y>
    </cdr:to>
    <cdr:sp macro="" textlink="">
      <cdr:nvSpPr>
        <cdr:cNvPr id="2" name="TextBox 1"/>
        <cdr:cNvSpPr txBox="1"/>
      </cdr:nvSpPr>
      <cdr:spPr>
        <a:xfrm xmlns:a="http://schemas.openxmlformats.org/drawingml/2006/main">
          <a:off x="0" y="5734571"/>
          <a:ext cx="8427786" cy="3508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a:solidFill>
                <a:sysClr val="windowText" lastClr="000000"/>
              </a:solidFill>
              <a:latin typeface="Segoe UI" panose="020B0502040204020203" pitchFamily="34" charset="0"/>
              <a:cs typeface="Segoe UI" panose="020B0502040204020203" pitchFamily="34" charset="0"/>
            </a:rPr>
            <a:t>Source: National life tables for Scotland (NRS), National life tables for the UK (ONS),</a:t>
          </a:r>
          <a:r>
            <a:rPr lang="en-GB" sz="800" baseline="0">
              <a:solidFill>
                <a:sysClr val="windowText" lastClr="000000"/>
              </a:solidFill>
              <a:latin typeface="Segoe UI" panose="020B0502040204020203" pitchFamily="34" charset="0"/>
              <a:cs typeface="Segoe UI" panose="020B0502040204020203" pitchFamily="34" charset="0"/>
            </a:rPr>
            <a:t> Eurostat (tps00025)</a:t>
          </a:r>
        </a:p>
        <a:p xmlns:a="http://schemas.openxmlformats.org/drawingml/2006/main">
          <a:r>
            <a:rPr lang="en-GB" sz="800">
              <a:solidFill>
                <a:sysClr val="windowText" lastClr="000000"/>
              </a:solidFill>
              <a:latin typeface="Segoe UI" panose="020B0502040204020203" pitchFamily="34" charset="0"/>
              <a:cs typeface="Segoe UI" panose="020B0502040204020203" pitchFamily="34" charset="0"/>
            </a:rPr>
            <a:t>© Crown copyright 2019</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cdr:x>
      <cdr:y>0.95731</cdr:y>
    </cdr:from>
    <cdr:to>
      <cdr:x>0.90407</cdr:x>
      <cdr:y>1</cdr:y>
    </cdr:to>
    <cdr:sp macro="" textlink="">
      <cdr:nvSpPr>
        <cdr:cNvPr id="2" name="TextBox 1"/>
        <cdr:cNvSpPr txBox="1"/>
      </cdr:nvSpPr>
      <cdr:spPr>
        <a:xfrm xmlns:a="http://schemas.openxmlformats.org/drawingml/2006/main">
          <a:off x="0" y="5791397"/>
          <a:ext cx="8390166" cy="2582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solidFill>
                <a:sysClr val="windowText" lastClr="000000"/>
              </a:solidFill>
              <a:latin typeface="Arial" panose="020B0604020202020204" pitchFamily="34" charset="0"/>
              <a:cs typeface="Arial" panose="020B0604020202020204" pitchFamily="34" charset="0"/>
            </a:rPr>
            <a:t>Source: National life tables for Scotland (NRS), National life tables for the UK (ONS),</a:t>
          </a:r>
          <a:r>
            <a:rPr lang="en-GB" sz="1000" baseline="0">
              <a:solidFill>
                <a:sysClr val="windowText" lastClr="000000"/>
              </a:solidFill>
              <a:latin typeface="Arial" panose="020B0604020202020204" pitchFamily="34" charset="0"/>
              <a:cs typeface="Arial" panose="020B0604020202020204" pitchFamily="34" charset="0"/>
            </a:rPr>
            <a:t> Eurostat (tps00025)</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442460\Objective\Objects\A24835899.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Fig%204.4%20dat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4.1"/>
      <sheetName val="Fig 4.1 data"/>
      <sheetName val="Fig 4.2"/>
      <sheetName val="Fig 4.2 data"/>
      <sheetName val="Fig 4.3a"/>
      <sheetName val="Fig 4.3a data"/>
      <sheetName val="Fig 4.3b"/>
      <sheetName val="Fig 4.3b data"/>
      <sheetName val="Fig 4.4 data"/>
      <sheetName val="Fig 4.4"/>
      <sheetName val="Fig 4.5a"/>
      <sheetName val="Fig 4.5b"/>
      <sheetName val="Fig 4.5 data"/>
      <sheetName val="Fig 4.6"/>
      <sheetName val="Fig 4.6 data"/>
      <sheetName val="Fig 4.7a"/>
      <sheetName val="Fig 4.7b"/>
      <sheetName val="Fig 4.7 data"/>
    </sheetNames>
    <sheetDataSet>
      <sheetData sheetId="0"/>
      <sheetData sheetId="1" refreshError="1"/>
      <sheetData sheetId="2"/>
      <sheetData sheetId="3" refreshError="1"/>
      <sheetData sheetId="4"/>
      <sheetData sheetId="5" refreshError="1"/>
      <sheetData sheetId="6">
        <row r="5">
          <cell r="B5" t="str">
            <v>1980-1982</v>
          </cell>
          <cell r="C5" t="str">
            <v>1981-1983</v>
          </cell>
          <cell r="D5" t="str">
            <v>1982-1984</v>
          </cell>
          <cell r="E5" t="str">
            <v>1983-1985</v>
          </cell>
          <cell r="F5" t="str">
            <v>1984-1986</v>
          </cell>
          <cell r="G5" t="str">
            <v>1985-1987</v>
          </cell>
          <cell r="H5" t="str">
            <v>1986-1988</v>
          </cell>
          <cell r="I5" t="str">
            <v>1987-1989</v>
          </cell>
          <cell r="J5" t="str">
            <v>1988-1990</v>
          </cell>
          <cell r="K5" t="str">
            <v>1989-1991</v>
          </cell>
          <cell r="L5" t="str">
            <v>1990-1992</v>
          </cell>
          <cell r="M5" t="str">
            <v>1991-1993</v>
          </cell>
          <cell r="N5" t="str">
            <v>1992-1994</v>
          </cell>
          <cell r="O5" t="str">
            <v>1993-1995</v>
          </cell>
          <cell r="P5" t="str">
            <v>1994-1996</v>
          </cell>
          <cell r="Q5" t="str">
            <v>1995-1997</v>
          </cell>
          <cell r="R5" t="str">
            <v>1996-1998</v>
          </cell>
          <cell r="S5" t="str">
            <v>1997-1999</v>
          </cell>
          <cell r="T5" t="str">
            <v>1998-2000</v>
          </cell>
          <cell r="U5" t="str">
            <v>1999-2001</v>
          </cell>
          <cell r="V5" t="str">
            <v>2000-2002</v>
          </cell>
          <cell r="W5" t="str">
            <v>2001-2003</v>
          </cell>
          <cell r="X5" t="str">
            <v>2002-2004</v>
          </cell>
          <cell r="Y5" t="str">
            <v>2003-2005</v>
          </cell>
          <cell r="Z5" t="str">
            <v>2004-2006</v>
          </cell>
          <cell r="AA5" t="str">
            <v>2005-2007</v>
          </cell>
          <cell r="AB5" t="str">
            <v>2006-2008</v>
          </cell>
          <cell r="AC5" t="str">
            <v>2007-2009</v>
          </cell>
          <cell r="AD5" t="str">
            <v>2008-2010</v>
          </cell>
          <cell r="AE5" t="str">
            <v>2009-2011</v>
          </cell>
          <cell r="AF5" t="str">
            <v>2010-2012</v>
          </cell>
          <cell r="AG5" t="str">
            <v>2011-2013</v>
          </cell>
          <cell r="AH5" t="str">
            <v>2012-2014</v>
          </cell>
          <cell r="AI5" t="str">
            <v>2013-2015</v>
          </cell>
          <cell r="AJ5" t="str">
            <v>2014-2016</v>
          </cell>
          <cell r="AK5" t="str">
            <v>2015-2017</v>
          </cell>
        </row>
        <row r="6">
          <cell r="A6" t="str">
            <v>Austria</v>
          </cell>
          <cell r="B6">
            <v>69.3</v>
          </cell>
          <cell r="C6">
            <v>69.400000000000006</v>
          </cell>
          <cell r="D6">
            <v>69.5</v>
          </cell>
          <cell r="E6">
            <v>70.099999999999994</v>
          </cell>
          <cell r="F6">
            <v>70.400000000000006</v>
          </cell>
          <cell r="G6">
            <v>71</v>
          </cell>
          <cell r="H6">
            <v>71.5</v>
          </cell>
          <cell r="I6">
            <v>71.900000000000006</v>
          </cell>
          <cell r="J6">
            <v>71.900000000000006</v>
          </cell>
          <cell r="K6">
            <v>72.3</v>
          </cell>
          <cell r="L6">
            <v>72.3</v>
          </cell>
          <cell r="M6">
            <v>72.5</v>
          </cell>
          <cell r="N6">
            <v>72.8</v>
          </cell>
          <cell r="O6">
            <v>73.2</v>
          </cell>
          <cell r="P6">
            <v>73.400000000000006</v>
          </cell>
          <cell r="Q6">
            <v>73.7</v>
          </cell>
          <cell r="R6">
            <v>74.099999999999994</v>
          </cell>
          <cell r="S6">
            <v>74.5</v>
          </cell>
          <cell r="T6">
            <v>74.900000000000006</v>
          </cell>
          <cell r="U6">
            <v>75.2</v>
          </cell>
          <cell r="V6">
            <v>75.599999999999994</v>
          </cell>
          <cell r="W6">
            <v>75.8</v>
          </cell>
          <cell r="X6">
            <v>75.900000000000006</v>
          </cell>
          <cell r="Y6">
            <v>76.400000000000006</v>
          </cell>
          <cell r="Z6">
            <v>76.599999999999994</v>
          </cell>
          <cell r="AA6">
            <v>77.099999999999994</v>
          </cell>
          <cell r="AB6">
            <v>77.400000000000006</v>
          </cell>
          <cell r="AC6">
            <v>77.7</v>
          </cell>
          <cell r="AD6">
            <v>77.599999999999994</v>
          </cell>
          <cell r="AE6">
            <v>77.8</v>
          </cell>
          <cell r="AF6">
            <v>78.3</v>
          </cell>
          <cell r="AG6">
            <v>78.400000000000006</v>
          </cell>
          <cell r="AH6">
            <v>78.599999999999994</v>
          </cell>
          <cell r="AI6">
            <v>79.099999999999994</v>
          </cell>
          <cell r="AJ6">
            <v>78.8</v>
          </cell>
          <cell r="AK6">
            <v>79.3</v>
          </cell>
        </row>
        <row r="7">
          <cell r="A7" t="str">
            <v>Belgium</v>
          </cell>
          <cell r="B7">
            <v>70.3</v>
          </cell>
          <cell r="C7">
            <v>70.599999999999994</v>
          </cell>
          <cell r="D7">
            <v>70.599999999999994</v>
          </cell>
          <cell r="E7">
            <v>71</v>
          </cell>
          <cell r="F7">
            <v>71.099999999999994</v>
          </cell>
          <cell r="G7">
            <v>71.400000000000006</v>
          </cell>
          <cell r="H7">
            <v>72</v>
          </cell>
          <cell r="I7">
            <v>72.2</v>
          </cell>
          <cell r="J7">
            <v>72.3</v>
          </cell>
          <cell r="K7">
            <v>72.7</v>
          </cell>
          <cell r="L7">
            <v>72.900000000000006</v>
          </cell>
          <cell r="M7">
            <v>73</v>
          </cell>
          <cell r="N7">
            <v>73</v>
          </cell>
          <cell r="O7">
            <v>73.400000000000006</v>
          </cell>
          <cell r="P7">
            <v>73.5</v>
          </cell>
          <cell r="Q7">
            <v>73.900000000000006</v>
          </cell>
          <cell r="R7">
            <v>74.2</v>
          </cell>
          <cell r="S7">
            <v>74.400000000000006</v>
          </cell>
          <cell r="T7">
            <v>74.400000000000006</v>
          </cell>
          <cell r="U7">
            <v>74.599999999999994</v>
          </cell>
          <cell r="V7">
            <v>74.900000000000006</v>
          </cell>
          <cell r="W7">
            <v>75.099999999999994</v>
          </cell>
          <cell r="X7">
            <v>75.3</v>
          </cell>
          <cell r="Y7">
            <v>76</v>
          </cell>
          <cell r="Z7">
            <v>76.2</v>
          </cell>
          <cell r="AA7">
            <v>76.599999999999994</v>
          </cell>
          <cell r="AB7">
            <v>77.099999999999994</v>
          </cell>
          <cell r="AC7">
            <v>76.900000000000006</v>
          </cell>
          <cell r="AD7">
            <v>77.400000000000006</v>
          </cell>
          <cell r="AE7">
            <v>77.5</v>
          </cell>
          <cell r="AF7">
            <v>78</v>
          </cell>
          <cell r="AG7">
            <v>77.8</v>
          </cell>
          <cell r="AH7">
            <v>78.099999999999994</v>
          </cell>
          <cell r="AI7">
            <v>78.8</v>
          </cell>
          <cell r="AJ7">
            <v>78.7</v>
          </cell>
          <cell r="AK7">
            <v>79</v>
          </cell>
        </row>
        <row r="8">
          <cell r="A8" t="str">
            <v>Bulgaria</v>
          </cell>
          <cell r="B8">
            <v>68.900000000000006</v>
          </cell>
          <cell r="C8">
            <v>68.5</v>
          </cell>
          <cell r="D8">
            <v>68.5</v>
          </cell>
          <cell r="E8">
            <v>68.5</v>
          </cell>
          <cell r="F8">
            <v>68.099999999999994</v>
          </cell>
          <cell r="G8">
            <v>68.5</v>
          </cell>
          <cell r="H8">
            <v>68.3</v>
          </cell>
          <cell r="I8">
            <v>68.3</v>
          </cell>
          <cell r="J8">
            <v>68.2</v>
          </cell>
          <cell r="K8">
            <v>68</v>
          </cell>
          <cell r="L8">
            <v>68</v>
          </cell>
          <cell r="M8">
            <v>67.8</v>
          </cell>
          <cell r="N8">
            <v>67.599999999999994</v>
          </cell>
          <cell r="O8">
            <v>67.3</v>
          </cell>
          <cell r="P8">
            <v>67.400000000000006</v>
          </cell>
          <cell r="Q8">
            <v>67.400000000000006</v>
          </cell>
          <cell r="R8">
            <v>67</v>
          </cell>
          <cell r="S8">
            <v>67.400000000000006</v>
          </cell>
          <cell r="T8">
            <v>68.2</v>
          </cell>
          <cell r="U8">
            <v>68.400000000000006</v>
          </cell>
          <cell r="V8">
            <v>68.599999999999994</v>
          </cell>
          <cell r="W8">
            <v>68.8</v>
          </cell>
          <cell r="X8">
            <v>68.900000000000006</v>
          </cell>
          <cell r="Y8">
            <v>69</v>
          </cell>
          <cell r="Z8">
            <v>69</v>
          </cell>
          <cell r="AA8">
            <v>69.2</v>
          </cell>
          <cell r="AB8">
            <v>69.5</v>
          </cell>
          <cell r="AC8">
            <v>69.8</v>
          </cell>
          <cell r="AD8">
            <v>70.2</v>
          </cell>
          <cell r="AE8">
            <v>70.3</v>
          </cell>
          <cell r="AF8">
            <v>70.7</v>
          </cell>
          <cell r="AG8">
            <v>70.900000000000006</v>
          </cell>
          <cell r="AH8">
            <v>71.3</v>
          </cell>
          <cell r="AI8">
            <v>71.099999999999994</v>
          </cell>
          <cell r="AJ8">
            <v>71.2</v>
          </cell>
          <cell r="AK8">
            <v>71.3</v>
          </cell>
        </row>
        <row r="9">
          <cell r="A9" t="str">
            <v>Croatia</v>
          </cell>
          <cell r="V9">
            <v>70.900000000000006</v>
          </cell>
          <cell r="W9">
            <v>71</v>
          </cell>
          <cell r="X9">
            <v>71</v>
          </cell>
          <cell r="Y9">
            <v>71.8</v>
          </cell>
          <cell r="Z9">
            <v>71.7</v>
          </cell>
          <cell r="AA9">
            <v>72.400000000000006</v>
          </cell>
          <cell r="AB9">
            <v>72.2</v>
          </cell>
          <cell r="AC9">
            <v>72.3</v>
          </cell>
          <cell r="AD9">
            <v>72.8</v>
          </cell>
          <cell r="AE9">
            <v>73.400000000000006</v>
          </cell>
          <cell r="AF9">
            <v>73.8</v>
          </cell>
          <cell r="AG9">
            <v>73.900000000000006</v>
          </cell>
          <cell r="AH9">
            <v>74.5</v>
          </cell>
          <cell r="AI9">
            <v>74.7</v>
          </cell>
          <cell r="AJ9">
            <v>74.400000000000006</v>
          </cell>
          <cell r="AK9">
            <v>75</v>
          </cell>
        </row>
        <row r="10">
          <cell r="A10" t="str">
            <v>Cyprus</v>
          </cell>
          <cell r="N10">
            <v>74.7</v>
          </cell>
          <cell r="O10">
            <v>75</v>
          </cell>
          <cell r="P10">
            <v>75.099999999999994</v>
          </cell>
          <cell r="Q10">
            <v>75.3</v>
          </cell>
          <cell r="R10">
            <v>74.900000000000006</v>
          </cell>
          <cell r="S10">
            <v>74.7</v>
          </cell>
          <cell r="T10">
            <v>76</v>
          </cell>
          <cell r="U10">
            <v>75.400000000000006</v>
          </cell>
          <cell r="V10">
            <v>76.599999999999994</v>
          </cell>
          <cell r="W10">
            <v>76.400000000000006</v>
          </cell>
          <cell r="X10">
            <v>76.8</v>
          </cell>
          <cell r="Y10">
            <v>76.5</v>
          </cell>
          <cell r="Z10">
            <v>76.5</v>
          </cell>
          <cell r="AA10">
            <v>78.099999999999994</v>
          </cell>
          <cell r="AB10">
            <v>77.599999999999994</v>
          </cell>
          <cell r="AC10">
            <v>78.2</v>
          </cell>
          <cell r="AD10">
            <v>78.5</v>
          </cell>
          <cell r="AE10">
            <v>79.2</v>
          </cell>
          <cell r="AF10">
            <v>79.3</v>
          </cell>
          <cell r="AG10">
            <v>78.900000000000006</v>
          </cell>
          <cell r="AH10">
            <v>80.099999999999994</v>
          </cell>
          <cell r="AI10">
            <v>80.3</v>
          </cell>
          <cell r="AJ10">
            <v>79.900000000000006</v>
          </cell>
          <cell r="AK10">
            <v>80.5</v>
          </cell>
        </row>
        <row r="11">
          <cell r="A11" t="str">
            <v>Czechia</v>
          </cell>
          <cell r="B11">
            <v>67.2</v>
          </cell>
          <cell r="C11">
            <v>67.3</v>
          </cell>
          <cell r="D11">
            <v>67.099999999999994</v>
          </cell>
          <cell r="E11">
            <v>67.400000000000006</v>
          </cell>
          <cell r="F11">
            <v>67.5</v>
          </cell>
          <cell r="G11">
            <v>67.5</v>
          </cell>
          <cell r="H11">
            <v>67.900000000000006</v>
          </cell>
          <cell r="I11">
            <v>68.2</v>
          </cell>
          <cell r="J11">
            <v>68.2</v>
          </cell>
          <cell r="K11">
            <v>67.599999999999994</v>
          </cell>
          <cell r="L11">
            <v>68.2</v>
          </cell>
          <cell r="M11">
            <v>68.599999999999994</v>
          </cell>
          <cell r="N11">
            <v>69.3</v>
          </cell>
          <cell r="O11">
            <v>69.5</v>
          </cell>
          <cell r="P11">
            <v>69.7</v>
          </cell>
          <cell r="Q11">
            <v>70.400000000000006</v>
          </cell>
          <cell r="R11">
            <v>70.5</v>
          </cell>
          <cell r="S11">
            <v>71.2</v>
          </cell>
          <cell r="T11">
            <v>71.5</v>
          </cell>
          <cell r="U11">
            <v>71.599999999999994</v>
          </cell>
          <cell r="V11">
            <v>72</v>
          </cell>
          <cell r="W11">
            <v>72.099999999999994</v>
          </cell>
          <cell r="X11">
            <v>72</v>
          </cell>
          <cell r="Y11">
            <v>72.5</v>
          </cell>
          <cell r="Z11">
            <v>72.900000000000006</v>
          </cell>
          <cell r="AA11">
            <v>73.5</v>
          </cell>
          <cell r="AB11">
            <v>73.8</v>
          </cell>
          <cell r="AC11">
            <v>74.099999999999994</v>
          </cell>
          <cell r="AD11">
            <v>74.3</v>
          </cell>
          <cell r="AE11">
            <v>74.5</v>
          </cell>
          <cell r="AF11">
            <v>74.8</v>
          </cell>
          <cell r="AG11">
            <v>75.099999999999994</v>
          </cell>
          <cell r="AH11">
            <v>75.2</v>
          </cell>
          <cell r="AI11">
            <v>75.8</v>
          </cell>
          <cell r="AJ11">
            <v>75.7</v>
          </cell>
          <cell r="AK11">
            <v>76.099999999999994</v>
          </cell>
        </row>
        <row r="12">
          <cell r="A12" t="str">
            <v>Denmark</v>
          </cell>
          <cell r="B12">
            <v>71.3</v>
          </cell>
          <cell r="C12">
            <v>71.599999999999994</v>
          </cell>
          <cell r="D12">
            <v>71.5</v>
          </cell>
          <cell r="E12">
            <v>71.7</v>
          </cell>
          <cell r="F12">
            <v>71.5</v>
          </cell>
          <cell r="G12">
            <v>71.8</v>
          </cell>
          <cell r="H12">
            <v>71.8</v>
          </cell>
          <cell r="I12">
            <v>72.099999999999994</v>
          </cell>
          <cell r="J12">
            <v>72</v>
          </cell>
          <cell r="K12">
            <v>72</v>
          </cell>
          <cell r="L12">
            <v>72.5</v>
          </cell>
          <cell r="M12">
            <v>72.599999999999994</v>
          </cell>
          <cell r="N12">
            <v>72.599999999999994</v>
          </cell>
          <cell r="O12">
            <v>72.8</v>
          </cell>
          <cell r="P12">
            <v>72.7</v>
          </cell>
          <cell r="Q12">
            <v>73.099999999999994</v>
          </cell>
          <cell r="R12">
            <v>73.599999999999994</v>
          </cell>
          <cell r="S12">
            <v>74</v>
          </cell>
          <cell r="T12">
            <v>74.2</v>
          </cell>
          <cell r="U12">
            <v>74.5</v>
          </cell>
          <cell r="V12">
            <v>74.7</v>
          </cell>
          <cell r="W12">
            <v>74.8</v>
          </cell>
          <cell r="X12">
            <v>75</v>
          </cell>
          <cell r="Y12">
            <v>75.400000000000006</v>
          </cell>
          <cell r="Z12">
            <v>76</v>
          </cell>
          <cell r="AA12">
            <v>76.099999999999994</v>
          </cell>
          <cell r="AB12">
            <v>76.2</v>
          </cell>
          <cell r="AC12">
            <v>76.5</v>
          </cell>
          <cell r="AD12">
            <v>76.900000000000006</v>
          </cell>
          <cell r="AE12">
            <v>77.2</v>
          </cell>
          <cell r="AF12">
            <v>77.8</v>
          </cell>
          <cell r="AG12">
            <v>78.099999999999994</v>
          </cell>
          <cell r="AH12">
            <v>78.3</v>
          </cell>
          <cell r="AI12">
            <v>78.7</v>
          </cell>
          <cell r="AJ12">
            <v>78.8</v>
          </cell>
          <cell r="AK12">
            <v>79</v>
          </cell>
        </row>
        <row r="13">
          <cell r="A13" t="str">
            <v>Estonia</v>
          </cell>
          <cell r="B13">
            <v>64.099999999999994</v>
          </cell>
          <cell r="C13">
            <v>64.599999999999994</v>
          </cell>
          <cell r="D13">
            <v>64.400000000000006</v>
          </cell>
          <cell r="E13">
            <v>64.599999999999994</v>
          </cell>
          <cell r="F13">
            <v>64.599999999999994</v>
          </cell>
          <cell r="G13">
            <v>66.2</v>
          </cell>
          <cell r="H13">
            <v>66.3</v>
          </cell>
          <cell r="I13">
            <v>66.5</v>
          </cell>
          <cell r="J13">
            <v>65.7</v>
          </cell>
          <cell r="K13">
            <v>64.7</v>
          </cell>
          <cell r="L13">
            <v>64.400000000000006</v>
          </cell>
          <cell r="M13">
            <v>63.4</v>
          </cell>
          <cell r="N13">
            <v>62.3</v>
          </cell>
          <cell r="O13">
            <v>60.6</v>
          </cell>
          <cell r="P13">
            <v>61.4</v>
          </cell>
          <cell r="Q13">
            <v>64.2</v>
          </cell>
          <cell r="R13">
            <v>64.2</v>
          </cell>
          <cell r="S13">
            <v>63.9</v>
          </cell>
          <cell r="T13">
            <v>65</v>
          </cell>
          <cell r="U13">
            <v>65.599999999999994</v>
          </cell>
          <cell r="V13">
            <v>65.2</v>
          </cell>
          <cell r="W13">
            <v>65.599999999999994</v>
          </cell>
          <cell r="X13">
            <v>66.400000000000006</v>
          </cell>
          <cell r="Y13">
            <v>66.7</v>
          </cell>
          <cell r="Z13">
            <v>67.599999999999994</v>
          </cell>
          <cell r="AA13">
            <v>67.599999999999994</v>
          </cell>
          <cell r="AB13">
            <v>67.5</v>
          </cell>
          <cell r="AC13">
            <v>68.900000000000006</v>
          </cell>
          <cell r="AD13">
            <v>70</v>
          </cell>
          <cell r="AE13">
            <v>70.900000000000006</v>
          </cell>
          <cell r="AF13">
            <v>71.400000000000006</v>
          </cell>
          <cell r="AG13">
            <v>71.400000000000006</v>
          </cell>
          <cell r="AH13">
            <v>72.8</v>
          </cell>
          <cell r="AI13">
            <v>72.400000000000006</v>
          </cell>
          <cell r="AJ13">
            <v>73.2</v>
          </cell>
          <cell r="AK13">
            <v>73.3</v>
          </cell>
        </row>
        <row r="14">
          <cell r="A14" t="str">
            <v>Finland</v>
          </cell>
          <cell r="B14">
            <v>69.599999999999994</v>
          </cell>
          <cell r="C14">
            <v>70.3</v>
          </cell>
          <cell r="D14">
            <v>70.3</v>
          </cell>
          <cell r="E14">
            <v>70.5</v>
          </cell>
          <cell r="F14">
            <v>70.2</v>
          </cell>
          <cell r="G14">
            <v>70.599999999999994</v>
          </cell>
          <cell r="H14">
            <v>70.7</v>
          </cell>
          <cell r="I14">
            <v>70.7</v>
          </cell>
          <cell r="J14">
            <v>70.900000000000006</v>
          </cell>
          <cell r="K14">
            <v>71</v>
          </cell>
          <cell r="L14">
            <v>71.400000000000006</v>
          </cell>
          <cell r="M14">
            <v>71.7</v>
          </cell>
          <cell r="N14">
            <v>72.099999999999994</v>
          </cell>
          <cell r="O14">
            <v>72.8</v>
          </cell>
          <cell r="P14">
            <v>72.8</v>
          </cell>
          <cell r="Q14">
            <v>73.099999999999994</v>
          </cell>
          <cell r="R14">
            <v>73.5</v>
          </cell>
          <cell r="S14">
            <v>73.599999999999994</v>
          </cell>
          <cell r="T14">
            <v>73.8</v>
          </cell>
          <cell r="U14">
            <v>74.2</v>
          </cell>
          <cell r="V14">
            <v>74.599999999999994</v>
          </cell>
          <cell r="W14">
            <v>74.900000000000006</v>
          </cell>
          <cell r="X14">
            <v>75.099999999999994</v>
          </cell>
          <cell r="Y14">
            <v>75.400000000000006</v>
          </cell>
          <cell r="Z14">
            <v>75.599999999999994</v>
          </cell>
          <cell r="AA14">
            <v>75.900000000000006</v>
          </cell>
          <cell r="AB14">
            <v>76</v>
          </cell>
          <cell r="AC14">
            <v>76.5</v>
          </cell>
          <cell r="AD14">
            <v>76.599999999999994</v>
          </cell>
          <cell r="AE14">
            <v>76.900000000000006</v>
          </cell>
          <cell r="AF14">
            <v>77.3</v>
          </cell>
          <cell r="AG14">
            <v>77.7</v>
          </cell>
          <cell r="AH14">
            <v>78</v>
          </cell>
          <cell r="AI14">
            <v>78.400000000000006</v>
          </cell>
          <cell r="AJ14">
            <v>78.7</v>
          </cell>
          <cell r="AK14">
            <v>78.599999999999994</v>
          </cell>
        </row>
        <row r="15">
          <cell r="A15" t="str">
            <v>France</v>
          </cell>
          <cell r="S15">
            <v>74.8</v>
          </cell>
          <cell r="T15">
            <v>75</v>
          </cell>
          <cell r="U15">
            <v>75.3</v>
          </cell>
          <cell r="V15">
            <v>75.5</v>
          </cell>
          <cell r="W15">
            <v>75.7</v>
          </cell>
          <cell r="X15">
            <v>75.7</v>
          </cell>
          <cell r="Y15">
            <v>76.7</v>
          </cell>
          <cell r="Z15">
            <v>76.7</v>
          </cell>
          <cell r="AA15">
            <v>77.3</v>
          </cell>
          <cell r="AB15">
            <v>77.599999999999994</v>
          </cell>
          <cell r="AC15">
            <v>77.8</v>
          </cell>
          <cell r="AD15">
            <v>78</v>
          </cell>
          <cell r="AE15">
            <v>78.2</v>
          </cell>
          <cell r="AF15">
            <v>78.7</v>
          </cell>
          <cell r="AG15">
            <v>78.7</v>
          </cell>
          <cell r="AH15">
            <v>79</v>
          </cell>
          <cell r="AI15">
            <v>79.5</v>
          </cell>
          <cell r="AJ15">
            <v>79.2</v>
          </cell>
          <cell r="AK15">
            <v>79.5</v>
          </cell>
        </row>
        <row r="16">
          <cell r="A16" t="str">
            <v>Germany (including former GDR)</v>
          </cell>
          <cell r="B16">
            <v>69.900000000000006</v>
          </cell>
          <cell r="C16">
            <v>70.2</v>
          </cell>
          <cell r="D16">
            <v>70.5</v>
          </cell>
          <cell r="E16">
            <v>71</v>
          </cell>
          <cell r="F16">
            <v>71.099999999999994</v>
          </cell>
          <cell r="G16">
            <v>71.400000000000006</v>
          </cell>
          <cell r="H16">
            <v>71.7</v>
          </cell>
          <cell r="I16">
            <v>71.900000000000006</v>
          </cell>
          <cell r="J16">
            <v>72.099999999999994</v>
          </cell>
          <cell r="K16">
            <v>72</v>
          </cell>
          <cell r="L16">
            <v>72.2</v>
          </cell>
          <cell r="M16">
            <v>72.7</v>
          </cell>
          <cell r="N16">
            <v>72.8</v>
          </cell>
          <cell r="O16">
            <v>73.099999999999994</v>
          </cell>
          <cell r="P16">
            <v>73.3</v>
          </cell>
          <cell r="Q16">
            <v>73.599999999999994</v>
          </cell>
          <cell r="R16">
            <v>74.099999999999994</v>
          </cell>
          <cell r="S16">
            <v>74.5</v>
          </cell>
          <cell r="T16">
            <v>74.8</v>
          </cell>
          <cell r="U16">
            <v>75.099999999999994</v>
          </cell>
          <cell r="V16">
            <v>75.599999999999994</v>
          </cell>
          <cell r="W16">
            <v>75.7</v>
          </cell>
          <cell r="X16">
            <v>75.8</v>
          </cell>
          <cell r="Y16">
            <v>76.5</v>
          </cell>
          <cell r="Z16">
            <v>76.7</v>
          </cell>
          <cell r="AA16">
            <v>77.2</v>
          </cell>
          <cell r="AB16">
            <v>77.400000000000006</v>
          </cell>
          <cell r="AC16">
            <v>77.599999999999994</v>
          </cell>
          <cell r="AD16">
            <v>77.8</v>
          </cell>
          <cell r="AE16">
            <v>78</v>
          </cell>
          <cell r="AF16">
            <v>77.900000000000006</v>
          </cell>
          <cell r="AG16">
            <v>78.099999999999994</v>
          </cell>
          <cell r="AH16">
            <v>78.099999999999994</v>
          </cell>
          <cell r="AI16">
            <v>78.7</v>
          </cell>
          <cell r="AJ16">
            <v>78.3</v>
          </cell>
          <cell r="AK16">
            <v>78.599999999999994</v>
          </cell>
        </row>
        <row r="17">
          <cell r="A17" t="str">
            <v>Greece</v>
          </cell>
          <cell r="B17">
            <v>73.400000000000006</v>
          </cell>
          <cell r="C17">
            <v>73.599999999999994</v>
          </cell>
          <cell r="D17">
            <v>73.400000000000006</v>
          </cell>
          <cell r="E17">
            <v>73.8</v>
          </cell>
          <cell r="F17">
            <v>73.5</v>
          </cell>
          <cell r="G17">
            <v>74.099999999999994</v>
          </cell>
          <cell r="H17">
            <v>73.900000000000006</v>
          </cell>
          <cell r="I17">
            <v>74.3</v>
          </cell>
          <cell r="J17">
            <v>74.5</v>
          </cell>
          <cell r="K17">
            <v>74.7</v>
          </cell>
          <cell r="L17">
            <v>74.8</v>
          </cell>
          <cell r="M17">
            <v>74.7</v>
          </cell>
          <cell r="N17">
            <v>75.099999999999994</v>
          </cell>
          <cell r="O17">
            <v>75.3</v>
          </cell>
          <cell r="P17">
            <v>75.2</v>
          </cell>
          <cell r="Q17">
            <v>75.3</v>
          </cell>
          <cell r="R17">
            <v>75.7</v>
          </cell>
          <cell r="S17">
            <v>75.8</v>
          </cell>
          <cell r="T17">
            <v>75.900000000000006</v>
          </cell>
          <cell r="U17">
            <v>75.900000000000006</v>
          </cell>
          <cell r="V17">
            <v>76.3</v>
          </cell>
          <cell r="W17">
            <v>76.400000000000006</v>
          </cell>
          <cell r="X17">
            <v>76.599999999999994</v>
          </cell>
          <cell r="Y17">
            <v>76.599999999999994</v>
          </cell>
          <cell r="Z17">
            <v>76.8</v>
          </cell>
          <cell r="AA17">
            <v>77.099999999999994</v>
          </cell>
          <cell r="AB17">
            <v>76.900000000000006</v>
          </cell>
          <cell r="AC17">
            <v>77.5</v>
          </cell>
          <cell r="AD17">
            <v>77.5</v>
          </cell>
          <cell r="AE17">
            <v>78</v>
          </cell>
          <cell r="AF17">
            <v>78</v>
          </cell>
          <cell r="AG17">
            <v>78</v>
          </cell>
          <cell r="AH17">
            <v>78.7</v>
          </cell>
          <cell r="AI17">
            <v>78.8</v>
          </cell>
          <cell r="AJ17">
            <v>78.5</v>
          </cell>
          <cell r="AK17">
            <v>78.900000000000006</v>
          </cell>
        </row>
        <row r="18">
          <cell r="A18" t="str">
            <v>Hungary</v>
          </cell>
          <cell r="B18">
            <v>65.5</v>
          </cell>
          <cell r="C18">
            <v>65.7</v>
          </cell>
          <cell r="D18">
            <v>65.099999999999994</v>
          </cell>
          <cell r="E18">
            <v>65.099999999999994</v>
          </cell>
          <cell r="F18">
            <v>65.099999999999994</v>
          </cell>
          <cell r="G18">
            <v>65.3</v>
          </cell>
          <cell r="H18">
            <v>65.7</v>
          </cell>
          <cell r="I18">
            <v>66.2</v>
          </cell>
          <cell r="J18">
            <v>65.400000000000006</v>
          </cell>
          <cell r="K18">
            <v>65.2</v>
          </cell>
          <cell r="L18">
            <v>65.099999999999994</v>
          </cell>
          <cell r="M18">
            <v>64.7</v>
          </cell>
          <cell r="N18">
            <v>64.7</v>
          </cell>
          <cell r="O18">
            <v>65</v>
          </cell>
          <cell r="P18">
            <v>65.400000000000006</v>
          </cell>
          <cell r="Q18">
            <v>66.3</v>
          </cell>
          <cell r="R18">
            <v>66.7</v>
          </cell>
          <cell r="S18">
            <v>66.5</v>
          </cell>
          <cell r="T18">
            <v>66.7</v>
          </cell>
          <cell r="U18">
            <v>67.5</v>
          </cell>
          <cell r="V18">
            <v>68.2</v>
          </cell>
          <cell r="W18">
            <v>68.3</v>
          </cell>
          <cell r="X18">
            <v>68.400000000000006</v>
          </cell>
          <cell r="Y18">
            <v>68.7</v>
          </cell>
          <cell r="Z18">
            <v>68.7</v>
          </cell>
          <cell r="AA18">
            <v>69.2</v>
          </cell>
          <cell r="AB18">
            <v>69.400000000000006</v>
          </cell>
          <cell r="AC18">
            <v>70</v>
          </cell>
          <cell r="AD18">
            <v>70.3</v>
          </cell>
          <cell r="AE18">
            <v>70.7</v>
          </cell>
          <cell r="AF18">
            <v>71.2</v>
          </cell>
          <cell r="AG18">
            <v>71.599999999999994</v>
          </cell>
          <cell r="AH18">
            <v>72.2</v>
          </cell>
          <cell r="AI18">
            <v>72.3</v>
          </cell>
          <cell r="AJ18">
            <v>72.3</v>
          </cell>
          <cell r="AK18">
            <v>72.599999999999994</v>
          </cell>
        </row>
        <row r="19">
          <cell r="A19" t="str">
            <v>Ireland</v>
          </cell>
          <cell r="G19">
            <v>70.8</v>
          </cell>
          <cell r="H19">
            <v>71.599999999999994</v>
          </cell>
          <cell r="I19">
            <v>71.7</v>
          </cell>
          <cell r="J19">
            <v>71.7</v>
          </cell>
          <cell r="K19">
            <v>72.099999999999994</v>
          </cell>
          <cell r="L19">
            <v>72.3</v>
          </cell>
          <cell r="M19">
            <v>72.7</v>
          </cell>
          <cell r="N19">
            <v>72.5</v>
          </cell>
          <cell r="O19">
            <v>73.099999999999994</v>
          </cell>
          <cell r="P19">
            <v>72.8</v>
          </cell>
          <cell r="Q19">
            <v>73.099999999999994</v>
          </cell>
          <cell r="R19">
            <v>73.400000000000006</v>
          </cell>
          <cell r="S19">
            <v>73.400000000000006</v>
          </cell>
          <cell r="T19">
            <v>73.400000000000006</v>
          </cell>
          <cell r="U19">
            <v>74</v>
          </cell>
          <cell r="V19">
            <v>74.5</v>
          </cell>
          <cell r="W19">
            <v>75</v>
          </cell>
          <cell r="X19">
            <v>75.7</v>
          </cell>
          <cell r="Y19">
            <v>76.099999999999994</v>
          </cell>
          <cell r="Z19">
            <v>76.7</v>
          </cell>
          <cell r="AA19">
            <v>76.900000000000006</v>
          </cell>
          <cell r="AB19">
            <v>77.3</v>
          </cell>
          <cell r="AC19">
            <v>77.900000000000006</v>
          </cell>
          <cell r="AD19">
            <v>77.8</v>
          </cell>
          <cell r="AE19">
            <v>78.5</v>
          </cell>
          <cell r="AF19">
            <v>78.599999999999994</v>
          </cell>
          <cell r="AG19">
            <v>78.7</v>
          </cell>
          <cell r="AH19">
            <v>78.900000000000006</v>
          </cell>
          <cell r="AI19">
            <v>79.3</v>
          </cell>
          <cell r="AJ19">
            <v>79.599999999999994</v>
          </cell>
          <cell r="AK19">
            <v>79.900000000000006</v>
          </cell>
        </row>
        <row r="20">
          <cell r="A20" t="str">
            <v>Italy</v>
          </cell>
          <cell r="F20">
            <v>72.3</v>
          </cell>
          <cell r="G20">
            <v>72.599999999999994</v>
          </cell>
          <cell r="H20">
            <v>73</v>
          </cell>
          <cell r="I20">
            <v>73.2</v>
          </cell>
          <cell r="J20">
            <v>73.599999999999994</v>
          </cell>
          <cell r="K20">
            <v>73.8</v>
          </cell>
          <cell r="L20">
            <v>73.8</v>
          </cell>
          <cell r="M20">
            <v>74.2</v>
          </cell>
          <cell r="N20">
            <v>74.599999999999994</v>
          </cell>
          <cell r="O20">
            <v>74.8</v>
          </cell>
          <cell r="P20">
            <v>75</v>
          </cell>
          <cell r="Q20">
            <v>75.400000000000006</v>
          </cell>
          <cell r="R20">
            <v>75.8</v>
          </cell>
          <cell r="S20">
            <v>76</v>
          </cell>
          <cell r="T20">
            <v>76.400000000000006</v>
          </cell>
          <cell r="U20">
            <v>76.900000000000006</v>
          </cell>
          <cell r="V20">
            <v>77.2</v>
          </cell>
          <cell r="W20">
            <v>77.400000000000006</v>
          </cell>
          <cell r="X20">
            <v>77.3</v>
          </cell>
          <cell r="Y20">
            <v>78</v>
          </cell>
          <cell r="Z20">
            <v>78.099999999999994</v>
          </cell>
          <cell r="AA20">
            <v>78.599999999999994</v>
          </cell>
          <cell r="AB20">
            <v>78.8</v>
          </cell>
          <cell r="AC20">
            <v>78.900000000000006</v>
          </cell>
          <cell r="AD20">
            <v>79.099999999999994</v>
          </cell>
          <cell r="AE20">
            <v>79.5</v>
          </cell>
          <cell r="AF20">
            <v>79.7</v>
          </cell>
          <cell r="AG20">
            <v>79.8</v>
          </cell>
          <cell r="AH20">
            <v>80.3</v>
          </cell>
          <cell r="AI20">
            <v>80.7</v>
          </cell>
          <cell r="AJ20">
            <v>80.3</v>
          </cell>
          <cell r="AK20">
            <v>81</v>
          </cell>
        </row>
        <row r="21">
          <cell r="A21" t="str">
            <v>Latvia</v>
          </cell>
          <cell r="W21">
            <v>64.400000000000006</v>
          </cell>
          <cell r="X21">
            <v>65.3</v>
          </cell>
          <cell r="Y21">
            <v>65.599999999999994</v>
          </cell>
          <cell r="Z21">
            <v>64.900000000000006</v>
          </cell>
          <cell r="AA21">
            <v>65</v>
          </cell>
          <cell r="AB21">
            <v>65.3</v>
          </cell>
          <cell r="AC21">
            <v>66.5</v>
          </cell>
          <cell r="AD21">
            <v>67.5</v>
          </cell>
          <cell r="AE21">
            <v>67.900000000000006</v>
          </cell>
          <cell r="AF21">
            <v>68.599999999999994</v>
          </cell>
          <cell r="AG21">
            <v>68.900000000000006</v>
          </cell>
          <cell r="AH21">
            <v>69.3</v>
          </cell>
          <cell r="AI21">
            <v>69.099999999999994</v>
          </cell>
          <cell r="AJ21">
            <v>69.7</v>
          </cell>
          <cell r="AK21">
            <v>69.8</v>
          </cell>
        </row>
        <row r="22">
          <cell r="A22" t="str">
            <v>Lithuania</v>
          </cell>
          <cell r="B22">
            <v>65.3</v>
          </cell>
          <cell r="C22">
            <v>65.7</v>
          </cell>
          <cell r="D22">
            <v>65.7</v>
          </cell>
          <cell r="E22">
            <v>65.099999999999994</v>
          </cell>
          <cell r="F22">
            <v>65.599999999999994</v>
          </cell>
          <cell r="G22">
            <v>67.8</v>
          </cell>
          <cell r="H22">
            <v>67.599999999999994</v>
          </cell>
          <cell r="I22">
            <v>67.400000000000006</v>
          </cell>
          <cell r="J22">
            <v>66.900000000000006</v>
          </cell>
          <cell r="K22">
            <v>66.400000000000006</v>
          </cell>
          <cell r="L22">
            <v>65.099999999999994</v>
          </cell>
          <cell r="M22">
            <v>64.8</v>
          </cell>
          <cell r="N22">
            <v>63.1</v>
          </cell>
          <cell r="O22">
            <v>62.5</v>
          </cell>
          <cell r="P22">
            <v>63.3</v>
          </cell>
          <cell r="Q22">
            <v>64.599999999999994</v>
          </cell>
          <cell r="R22">
            <v>65.5</v>
          </cell>
          <cell r="S22">
            <v>66</v>
          </cell>
          <cell r="T22">
            <v>66.3</v>
          </cell>
          <cell r="U22">
            <v>66.7</v>
          </cell>
          <cell r="V22">
            <v>65.900000000000006</v>
          </cell>
          <cell r="W22">
            <v>66.099999999999994</v>
          </cell>
          <cell r="X22">
            <v>66.400000000000006</v>
          </cell>
          <cell r="Y22">
            <v>66.2</v>
          </cell>
          <cell r="Z22">
            <v>65.2</v>
          </cell>
          <cell r="AA22">
            <v>65</v>
          </cell>
          <cell r="AB22">
            <v>64.5</v>
          </cell>
          <cell r="AC22">
            <v>65.900000000000006</v>
          </cell>
          <cell r="AD22">
            <v>67.099999999999994</v>
          </cell>
          <cell r="AE22">
            <v>67.599999999999994</v>
          </cell>
          <cell r="AF22">
            <v>68.099999999999994</v>
          </cell>
          <cell r="AG22">
            <v>68.400000000000006</v>
          </cell>
          <cell r="AH22">
            <v>68.5</v>
          </cell>
          <cell r="AI22">
            <v>69.2</v>
          </cell>
          <cell r="AJ22">
            <v>69.2</v>
          </cell>
          <cell r="AK22">
            <v>69.5</v>
          </cell>
        </row>
        <row r="23">
          <cell r="A23" t="str">
            <v>Luxembourg</v>
          </cell>
          <cell r="B23">
            <v>68.900000000000006</v>
          </cell>
          <cell r="C23">
            <v>68.900000000000006</v>
          </cell>
          <cell r="D23">
            <v>69.900000000000006</v>
          </cell>
          <cell r="E23">
            <v>69.7</v>
          </cell>
          <cell r="F23">
            <v>70.3</v>
          </cell>
          <cell r="G23">
            <v>70.7</v>
          </cell>
          <cell r="H23">
            <v>70.599999999999994</v>
          </cell>
          <cell r="I23">
            <v>71</v>
          </cell>
          <cell r="J23">
            <v>71.2</v>
          </cell>
          <cell r="K23">
            <v>72.400000000000006</v>
          </cell>
          <cell r="L23">
            <v>72</v>
          </cell>
          <cell r="M23">
            <v>71.900000000000006</v>
          </cell>
          <cell r="N23">
            <v>72.2</v>
          </cell>
          <cell r="O23">
            <v>73.2</v>
          </cell>
          <cell r="P23">
            <v>73</v>
          </cell>
          <cell r="Q23">
            <v>73.3</v>
          </cell>
          <cell r="R23">
            <v>74</v>
          </cell>
          <cell r="S23">
            <v>73.7</v>
          </cell>
          <cell r="T23">
            <v>74.400000000000006</v>
          </cell>
          <cell r="U23">
            <v>74.599999999999994</v>
          </cell>
          <cell r="V23">
            <v>75.099999999999994</v>
          </cell>
          <cell r="W23">
            <v>74.599999999999994</v>
          </cell>
          <cell r="X23">
            <v>74.8</v>
          </cell>
          <cell r="Y23">
            <v>76</v>
          </cell>
          <cell r="Z23">
            <v>76.7</v>
          </cell>
          <cell r="AA23">
            <v>76.8</v>
          </cell>
          <cell r="AB23">
            <v>76.7</v>
          </cell>
          <cell r="AC23">
            <v>78.099999999999994</v>
          </cell>
          <cell r="AD23">
            <v>78.099999999999994</v>
          </cell>
          <cell r="AE23">
            <v>77.900000000000006</v>
          </cell>
          <cell r="AF23">
            <v>78.5</v>
          </cell>
          <cell r="AG23">
            <v>79.099999999999994</v>
          </cell>
          <cell r="AH23">
            <v>79.8</v>
          </cell>
          <cell r="AI23">
            <v>79.400000000000006</v>
          </cell>
          <cell r="AJ23">
            <v>80</v>
          </cell>
          <cell r="AK23">
            <v>80.099999999999994</v>
          </cell>
        </row>
        <row r="24">
          <cell r="A24" t="str">
            <v>Malta</v>
          </cell>
          <cell r="B24">
            <v>69</v>
          </cell>
          <cell r="P24">
            <v>74.900000000000006</v>
          </cell>
          <cell r="Q24">
            <v>75</v>
          </cell>
          <cell r="R24">
            <v>75.3</v>
          </cell>
          <cell r="S24">
            <v>75.099999999999994</v>
          </cell>
          <cell r="T24">
            <v>75.5</v>
          </cell>
          <cell r="U24">
            <v>76.3</v>
          </cell>
          <cell r="V24">
            <v>76.599999999999994</v>
          </cell>
          <cell r="W24">
            <v>76.3</v>
          </cell>
          <cell r="X24">
            <v>76.400000000000006</v>
          </cell>
          <cell r="Y24">
            <v>77.400000000000006</v>
          </cell>
          <cell r="Z24">
            <v>77.3</v>
          </cell>
          <cell r="AA24">
            <v>77</v>
          </cell>
          <cell r="AB24">
            <v>77.5</v>
          </cell>
          <cell r="AC24">
            <v>77.099999999999994</v>
          </cell>
          <cell r="AD24">
            <v>77.900000000000006</v>
          </cell>
          <cell r="AE24">
            <v>79.3</v>
          </cell>
          <cell r="AF24">
            <v>78.599999999999994</v>
          </cell>
          <cell r="AG24">
            <v>78.599999999999994</v>
          </cell>
          <cell r="AH24">
            <v>79.599999999999994</v>
          </cell>
          <cell r="AI24">
            <v>79.900000000000006</v>
          </cell>
          <cell r="AJ24">
            <v>79.8</v>
          </cell>
          <cell r="AK24">
            <v>80.599999999999994</v>
          </cell>
        </row>
        <row r="25">
          <cell r="A25" t="str">
            <v>Netherlands</v>
          </cell>
          <cell r="F25">
            <v>73.099999999999994</v>
          </cell>
          <cell r="G25">
            <v>73.099999999999994</v>
          </cell>
          <cell r="H25">
            <v>73.5</v>
          </cell>
          <cell r="I25">
            <v>73.7</v>
          </cell>
          <cell r="J25">
            <v>73.7</v>
          </cell>
          <cell r="K25">
            <v>73.8</v>
          </cell>
          <cell r="L25">
            <v>74.099999999999994</v>
          </cell>
          <cell r="M25">
            <v>74.3</v>
          </cell>
          <cell r="N25">
            <v>74</v>
          </cell>
          <cell r="O25">
            <v>74.599999999999994</v>
          </cell>
          <cell r="P25">
            <v>74.599999999999994</v>
          </cell>
          <cell r="Q25">
            <v>74.7</v>
          </cell>
          <cell r="R25">
            <v>75.2</v>
          </cell>
          <cell r="S25">
            <v>75.2</v>
          </cell>
          <cell r="T25">
            <v>75.3</v>
          </cell>
          <cell r="U25">
            <v>75.599999999999994</v>
          </cell>
          <cell r="V25">
            <v>75.8</v>
          </cell>
          <cell r="W25">
            <v>76</v>
          </cell>
          <cell r="X25">
            <v>76.3</v>
          </cell>
          <cell r="Y25">
            <v>76.900000000000006</v>
          </cell>
          <cell r="Z25">
            <v>77.2</v>
          </cell>
          <cell r="AA25">
            <v>77.7</v>
          </cell>
          <cell r="AB25">
            <v>78.099999999999994</v>
          </cell>
          <cell r="AC25">
            <v>78.400000000000006</v>
          </cell>
          <cell r="AD25">
            <v>78.7</v>
          </cell>
          <cell r="AE25">
            <v>78.900000000000006</v>
          </cell>
          <cell r="AF25">
            <v>79.400000000000006</v>
          </cell>
          <cell r="AG25">
            <v>79.3</v>
          </cell>
          <cell r="AH25">
            <v>79.5</v>
          </cell>
          <cell r="AI25">
            <v>80</v>
          </cell>
          <cell r="AJ25">
            <v>79.900000000000006</v>
          </cell>
          <cell r="AK25">
            <v>80</v>
          </cell>
        </row>
        <row r="26">
          <cell r="A26" t="str">
            <v>Poland</v>
          </cell>
          <cell r="K26">
            <v>66.3</v>
          </cell>
          <cell r="L26">
            <v>65.900000000000006</v>
          </cell>
          <cell r="M26">
            <v>66.5</v>
          </cell>
          <cell r="N26">
            <v>67.2</v>
          </cell>
          <cell r="O26">
            <v>67.5</v>
          </cell>
          <cell r="P26">
            <v>67.7</v>
          </cell>
          <cell r="Q26">
            <v>68.099999999999994</v>
          </cell>
          <cell r="R26">
            <v>68.5</v>
          </cell>
          <cell r="S26">
            <v>68.900000000000006</v>
          </cell>
          <cell r="T26">
            <v>68.8</v>
          </cell>
          <cell r="U26">
            <v>69.599999999999994</v>
          </cell>
          <cell r="V26">
            <v>70</v>
          </cell>
          <cell r="W26">
            <v>70.3</v>
          </cell>
          <cell r="X26">
            <v>70.5</v>
          </cell>
          <cell r="Y26">
            <v>70.599999999999994</v>
          </cell>
          <cell r="Z26">
            <v>70.8</v>
          </cell>
          <cell r="AA26">
            <v>70.900000000000006</v>
          </cell>
          <cell r="AB26">
            <v>71</v>
          </cell>
          <cell r="AC26">
            <v>71.3</v>
          </cell>
          <cell r="AD26">
            <v>71.5</v>
          </cell>
          <cell r="AE26">
            <v>72.2</v>
          </cell>
          <cell r="AF26">
            <v>72.5</v>
          </cell>
          <cell r="AG26">
            <v>72.599999999999994</v>
          </cell>
          <cell r="AH26">
            <v>73</v>
          </cell>
          <cell r="AI26">
            <v>73.7</v>
          </cell>
          <cell r="AJ26">
            <v>73.5</v>
          </cell>
          <cell r="AK26">
            <v>73.900000000000006</v>
          </cell>
        </row>
        <row r="27">
          <cell r="A27" t="str">
            <v>Portugal</v>
          </cell>
          <cell r="B27">
            <v>68.2</v>
          </cell>
          <cell r="C27">
            <v>69</v>
          </cell>
          <cell r="D27">
            <v>69</v>
          </cell>
          <cell r="E27">
            <v>69.2</v>
          </cell>
          <cell r="F27">
            <v>69.400000000000006</v>
          </cell>
          <cell r="G27">
            <v>69.900000000000006</v>
          </cell>
          <cell r="H27">
            <v>70.3</v>
          </cell>
          <cell r="I27">
            <v>70.3</v>
          </cell>
          <cell r="J27">
            <v>70.900000000000006</v>
          </cell>
          <cell r="K27">
            <v>70.599999999999994</v>
          </cell>
          <cell r="L27">
            <v>70.5</v>
          </cell>
          <cell r="M27">
            <v>71</v>
          </cell>
          <cell r="N27">
            <v>71</v>
          </cell>
          <cell r="O27">
            <v>72</v>
          </cell>
          <cell r="P27">
            <v>71.7</v>
          </cell>
          <cell r="Q27">
            <v>71.599999999999994</v>
          </cell>
          <cell r="R27">
            <v>72.2</v>
          </cell>
          <cell r="S27">
            <v>72.400000000000006</v>
          </cell>
          <cell r="T27">
            <v>72.7</v>
          </cell>
          <cell r="U27">
            <v>73.3</v>
          </cell>
          <cell r="V27">
            <v>73.599999999999994</v>
          </cell>
          <cell r="W27">
            <v>73.900000000000006</v>
          </cell>
          <cell r="X27">
            <v>74.2</v>
          </cell>
          <cell r="Y27">
            <v>75</v>
          </cell>
          <cell r="Z27">
            <v>74.900000000000006</v>
          </cell>
          <cell r="AA27">
            <v>75.5</v>
          </cell>
          <cell r="AB27">
            <v>75.900000000000006</v>
          </cell>
          <cell r="AC27">
            <v>76.2</v>
          </cell>
          <cell r="AD27">
            <v>76.5</v>
          </cell>
          <cell r="AE27">
            <v>76.8</v>
          </cell>
          <cell r="AF27">
            <v>77.3</v>
          </cell>
          <cell r="AG27">
            <v>77.3</v>
          </cell>
          <cell r="AH27">
            <v>77.599999999999994</v>
          </cell>
          <cell r="AI27">
            <v>78</v>
          </cell>
          <cell r="AJ27">
            <v>78.099999999999994</v>
          </cell>
          <cell r="AK27">
            <v>78.099999999999994</v>
          </cell>
        </row>
        <row r="28">
          <cell r="A28" t="str">
            <v>Romania</v>
          </cell>
          <cell r="B28">
            <v>66.8</v>
          </cell>
          <cell r="C28">
            <v>67.099999999999994</v>
          </cell>
          <cell r="D28">
            <v>67</v>
          </cell>
          <cell r="E28">
            <v>67</v>
          </cell>
          <cell r="F28">
            <v>66.400000000000006</v>
          </cell>
          <cell r="G28">
            <v>66.7</v>
          </cell>
          <cell r="H28">
            <v>66.099999999999994</v>
          </cell>
          <cell r="I28">
            <v>66.5</v>
          </cell>
          <cell r="J28">
            <v>66.7</v>
          </cell>
          <cell r="K28">
            <v>66.7</v>
          </cell>
          <cell r="L28">
            <v>66.8</v>
          </cell>
          <cell r="M28">
            <v>66</v>
          </cell>
          <cell r="N28">
            <v>65.900000000000006</v>
          </cell>
          <cell r="O28">
            <v>65.7</v>
          </cell>
          <cell r="P28">
            <v>65.5</v>
          </cell>
          <cell r="Q28">
            <v>65.099999999999994</v>
          </cell>
          <cell r="R28">
            <v>65.2</v>
          </cell>
          <cell r="S28">
            <v>66.3</v>
          </cell>
          <cell r="T28">
            <v>67.099999999999994</v>
          </cell>
          <cell r="U28">
            <v>67.7</v>
          </cell>
          <cell r="V28">
            <v>67.5</v>
          </cell>
          <cell r="W28">
            <v>67.3</v>
          </cell>
          <cell r="X28">
            <v>67.400000000000006</v>
          </cell>
          <cell r="Y28">
            <v>67.8</v>
          </cell>
          <cell r="Z28">
            <v>68.400000000000006</v>
          </cell>
          <cell r="AA28">
            <v>69</v>
          </cell>
          <cell r="AB28">
            <v>69.5</v>
          </cell>
          <cell r="AC28">
            <v>69.7</v>
          </cell>
          <cell r="AD28">
            <v>69.8</v>
          </cell>
          <cell r="AE28">
            <v>70</v>
          </cell>
          <cell r="AF28">
            <v>70.8</v>
          </cell>
          <cell r="AG28">
            <v>70.900000000000006</v>
          </cell>
          <cell r="AH28">
            <v>71.599999999999994</v>
          </cell>
          <cell r="AI28">
            <v>71.3</v>
          </cell>
          <cell r="AJ28">
            <v>71.400000000000006</v>
          </cell>
          <cell r="AK28">
            <v>71.7</v>
          </cell>
        </row>
        <row r="29">
          <cell r="A29" t="str">
            <v>Scotland</v>
          </cell>
          <cell r="B29">
            <v>69.099999999999994</v>
          </cell>
          <cell r="C29">
            <v>69.3</v>
          </cell>
          <cell r="D29">
            <v>69.599999999999994</v>
          </cell>
          <cell r="E29">
            <v>69.900000000000006</v>
          </cell>
          <cell r="F29">
            <v>70</v>
          </cell>
          <cell r="G29">
            <v>70.2</v>
          </cell>
          <cell r="H29">
            <v>70.400000000000006</v>
          </cell>
          <cell r="I29">
            <v>70.599999999999994</v>
          </cell>
          <cell r="J29">
            <v>70.8</v>
          </cell>
          <cell r="K29">
            <v>71.099999999999994</v>
          </cell>
          <cell r="L29">
            <v>71.400000000000006</v>
          </cell>
          <cell r="M29">
            <v>71.5</v>
          </cell>
          <cell r="N29">
            <v>71.7</v>
          </cell>
          <cell r="O29">
            <v>71.900000000000006</v>
          </cell>
          <cell r="P29">
            <v>72.099999999999994</v>
          </cell>
          <cell r="Q29">
            <v>72.2</v>
          </cell>
          <cell r="R29">
            <v>72.400000000000006</v>
          </cell>
          <cell r="S29">
            <v>72.599999999999994</v>
          </cell>
          <cell r="T29">
            <v>72.8</v>
          </cell>
          <cell r="U29">
            <v>73.099999999999994</v>
          </cell>
          <cell r="V29">
            <v>73.3</v>
          </cell>
          <cell r="W29">
            <v>73.5</v>
          </cell>
          <cell r="X29">
            <v>73.8</v>
          </cell>
          <cell r="Y29">
            <v>74.2</v>
          </cell>
          <cell r="Z29">
            <v>74.599999999999994</v>
          </cell>
          <cell r="AA29">
            <v>74.8</v>
          </cell>
          <cell r="AB29">
            <v>75</v>
          </cell>
          <cell r="AC29">
            <v>75.3</v>
          </cell>
          <cell r="AD29">
            <v>75.8</v>
          </cell>
          <cell r="AE29">
            <v>76.2</v>
          </cell>
          <cell r="AF29">
            <v>76.5</v>
          </cell>
          <cell r="AG29">
            <v>76.8</v>
          </cell>
          <cell r="AH29">
            <v>77.099999999999994</v>
          </cell>
          <cell r="AI29">
            <v>77.099999999999994</v>
          </cell>
          <cell r="AJ29">
            <v>77.099999999999994</v>
          </cell>
          <cell r="AK29">
            <v>77</v>
          </cell>
        </row>
        <row r="30">
          <cell r="A30" t="str">
            <v>Slovakia</v>
          </cell>
          <cell r="B30">
            <v>66.8</v>
          </cell>
          <cell r="C30">
            <v>67</v>
          </cell>
          <cell r="D30">
            <v>66.7</v>
          </cell>
          <cell r="E30">
            <v>66.900000000000006</v>
          </cell>
          <cell r="F30">
            <v>67</v>
          </cell>
          <cell r="G30">
            <v>67.2</v>
          </cell>
          <cell r="H30">
            <v>67.400000000000006</v>
          </cell>
          <cell r="I30">
            <v>67.2</v>
          </cell>
          <cell r="J30">
            <v>67</v>
          </cell>
          <cell r="K30">
            <v>66.7</v>
          </cell>
          <cell r="L30">
            <v>66.900000000000006</v>
          </cell>
          <cell r="M30">
            <v>67.099999999999994</v>
          </cell>
          <cell r="N30">
            <v>67.8</v>
          </cell>
          <cell r="O30">
            <v>68.3</v>
          </cell>
          <cell r="P30">
            <v>68.400000000000006</v>
          </cell>
          <cell r="Q30">
            <v>68.8</v>
          </cell>
          <cell r="R30">
            <v>68.900000000000006</v>
          </cell>
          <cell r="S30">
            <v>68.599999999999994</v>
          </cell>
          <cell r="T30">
            <v>69</v>
          </cell>
          <cell r="U30">
            <v>69.2</v>
          </cell>
          <cell r="V30">
            <v>69.5</v>
          </cell>
          <cell r="W30">
            <v>69.8</v>
          </cell>
          <cell r="X30">
            <v>69.8</v>
          </cell>
          <cell r="Y30">
            <v>70.3</v>
          </cell>
          <cell r="Z30">
            <v>70.2</v>
          </cell>
          <cell r="AA30">
            <v>70.400000000000006</v>
          </cell>
          <cell r="AB30">
            <v>70.599999999999994</v>
          </cell>
          <cell r="AC30">
            <v>70.900000000000006</v>
          </cell>
          <cell r="AD30">
            <v>71.400000000000006</v>
          </cell>
          <cell r="AE30">
            <v>71.8</v>
          </cell>
          <cell r="AF30">
            <v>72.3</v>
          </cell>
          <cell r="AG30">
            <v>72.5</v>
          </cell>
          <cell r="AH30">
            <v>72.900000000000006</v>
          </cell>
          <cell r="AI30">
            <v>73.3</v>
          </cell>
          <cell r="AJ30">
            <v>73.099999999999994</v>
          </cell>
          <cell r="AK30">
            <v>73.8</v>
          </cell>
        </row>
        <row r="31">
          <cell r="A31" t="str">
            <v>Slovenia</v>
          </cell>
          <cell r="C31">
            <v>67</v>
          </cell>
          <cell r="D31">
            <v>66.900000000000006</v>
          </cell>
          <cell r="E31">
            <v>67.3</v>
          </cell>
          <cell r="F31">
            <v>67.7</v>
          </cell>
          <cell r="G31">
            <v>68.400000000000006</v>
          </cell>
          <cell r="H31">
            <v>68.2</v>
          </cell>
          <cell r="I31">
            <v>68.900000000000006</v>
          </cell>
          <cell r="J31">
            <v>69.3</v>
          </cell>
          <cell r="K31">
            <v>69.8</v>
          </cell>
          <cell r="L31">
            <v>69.5</v>
          </cell>
          <cell r="M31">
            <v>69.599999999999994</v>
          </cell>
          <cell r="N31">
            <v>69.400000000000006</v>
          </cell>
          <cell r="O31">
            <v>70.099999999999994</v>
          </cell>
          <cell r="P31">
            <v>70.8</v>
          </cell>
          <cell r="Q31">
            <v>71.099999999999994</v>
          </cell>
          <cell r="R31">
            <v>71.099999999999994</v>
          </cell>
          <cell r="S31">
            <v>71.3</v>
          </cell>
          <cell r="T31">
            <v>71.8</v>
          </cell>
          <cell r="U31">
            <v>72.2</v>
          </cell>
          <cell r="V31">
            <v>72.3</v>
          </cell>
          <cell r="W31">
            <v>72.599999999999994</v>
          </cell>
          <cell r="X31">
            <v>72.5</v>
          </cell>
          <cell r="Y31">
            <v>73.5</v>
          </cell>
          <cell r="Z31">
            <v>73.900000000000006</v>
          </cell>
          <cell r="AA31">
            <v>74.5</v>
          </cell>
          <cell r="AB31">
            <v>74.599999999999994</v>
          </cell>
          <cell r="AC31">
            <v>75.5</v>
          </cell>
          <cell r="AD31">
            <v>75.900000000000006</v>
          </cell>
          <cell r="AE31">
            <v>76.400000000000006</v>
          </cell>
          <cell r="AF31">
            <v>76.8</v>
          </cell>
          <cell r="AG31">
            <v>77.099999999999994</v>
          </cell>
          <cell r="AH31">
            <v>77.2</v>
          </cell>
          <cell r="AI31">
            <v>78.2</v>
          </cell>
          <cell r="AJ31">
            <v>77.8</v>
          </cell>
          <cell r="AK31">
            <v>78.2</v>
          </cell>
        </row>
        <row r="32">
          <cell r="A32" t="str">
            <v>Spain</v>
          </cell>
          <cell r="B32">
            <v>72.5</v>
          </cell>
          <cell r="C32">
            <v>73.099999999999994</v>
          </cell>
          <cell r="D32">
            <v>72.900000000000006</v>
          </cell>
          <cell r="E32">
            <v>73.099999999999994</v>
          </cell>
          <cell r="F32">
            <v>73.099999999999994</v>
          </cell>
          <cell r="G32">
            <v>73.400000000000006</v>
          </cell>
          <cell r="H32">
            <v>73.5</v>
          </cell>
          <cell r="I32">
            <v>73.5</v>
          </cell>
          <cell r="J32">
            <v>73.400000000000006</v>
          </cell>
          <cell r="K32">
            <v>73.3</v>
          </cell>
          <cell r="L32">
            <v>73.400000000000006</v>
          </cell>
          <cell r="M32">
            <v>73.8</v>
          </cell>
          <cell r="N32">
            <v>74</v>
          </cell>
          <cell r="O32">
            <v>74.400000000000006</v>
          </cell>
          <cell r="P32">
            <v>74.400000000000006</v>
          </cell>
          <cell r="Q32">
            <v>74.5</v>
          </cell>
          <cell r="R32">
            <v>75.2</v>
          </cell>
          <cell r="S32">
            <v>75.3</v>
          </cell>
          <cell r="T32">
            <v>75.3</v>
          </cell>
          <cell r="U32">
            <v>75.8</v>
          </cell>
          <cell r="V32">
            <v>76.3</v>
          </cell>
          <cell r="W32">
            <v>76.400000000000006</v>
          </cell>
          <cell r="X32">
            <v>76.400000000000006</v>
          </cell>
          <cell r="Y32">
            <v>77</v>
          </cell>
          <cell r="Z32">
            <v>77</v>
          </cell>
          <cell r="AA32">
            <v>77.8</v>
          </cell>
          <cell r="AB32">
            <v>77.900000000000006</v>
          </cell>
          <cell r="AC32">
            <v>78.3</v>
          </cell>
          <cell r="AD32">
            <v>78.8</v>
          </cell>
          <cell r="AE32">
            <v>79.2</v>
          </cell>
          <cell r="AF32">
            <v>79.5</v>
          </cell>
          <cell r="AG32">
            <v>79.5</v>
          </cell>
          <cell r="AH32">
            <v>80.2</v>
          </cell>
          <cell r="AI32">
            <v>80.400000000000006</v>
          </cell>
          <cell r="AJ32">
            <v>80.099999999999994</v>
          </cell>
          <cell r="AK32">
            <v>80.5</v>
          </cell>
        </row>
        <row r="33">
          <cell r="A33" t="str">
            <v>Sweden</v>
          </cell>
          <cell r="B33">
            <v>73.099999999999994</v>
          </cell>
          <cell r="C33">
            <v>73.5</v>
          </cell>
          <cell r="D33">
            <v>73.599999999999994</v>
          </cell>
          <cell r="E33">
            <v>73.900000000000006</v>
          </cell>
          <cell r="F33">
            <v>73.8</v>
          </cell>
          <cell r="G33">
            <v>74</v>
          </cell>
          <cell r="H33">
            <v>74.2</v>
          </cell>
          <cell r="I33">
            <v>74.099999999999994</v>
          </cell>
          <cell r="J33">
            <v>74.8</v>
          </cell>
          <cell r="K33">
            <v>74.8</v>
          </cell>
          <cell r="L33">
            <v>75</v>
          </cell>
          <cell r="M33">
            <v>75.400000000000006</v>
          </cell>
          <cell r="N33">
            <v>75.5</v>
          </cell>
          <cell r="O33">
            <v>76.099999999999994</v>
          </cell>
          <cell r="P33">
            <v>76.2</v>
          </cell>
          <cell r="Q33">
            <v>76.599999999999994</v>
          </cell>
          <cell r="R33">
            <v>76.8</v>
          </cell>
          <cell r="S33">
            <v>76.900000000000006</v>
          </cell>
          <cell r="T33">
            <v>77.099999999999994</v>
          </cell>
          <cell r="U33">
            <v>77.400000000000006</v>
          </cell>
          <cell r="V33">
            <v>77.599999999999994</v>
          </cell>
          <cell r="W33">
            <v>77.7</v>
          </cell>
          <cell r="X33">
            <v>78</v>
          </cell>
          <cell r="Y33">
            <v>78.400000000000006</v>
          </cell>
          <cell r="Z33">
            <v>78.5</v>
          </cell>
          <cell r="AA33">
            <v>78.8</v>
          </cell>
          <cell r="AB33">
            <v>79</v>
          </cell>
          <cell r="AC33">
            <v>79.2</v>
          </cell>
          <cell r="AD33">
            <v>79.400000000000006</v>
          </cell>
          <cell r="AE33">
            <v>79.599999999999994</v>
          </cell>
          <cell r="AF33">
            <v>79.900000000000006</v>
          </cell>
          <cell r="AG33">
            <v>79.900000000000006</v>
          </cell>
          <cell r="AH33">
            <v>80.2</v>
          </cell>
          <cell r="AI33">
            <v>80.400000000000006</v>
          </cell>
          <cell r="AJ33">
            <v>80.400000000000006</v>
          </cell>
          <cell r="AK33">
            <v>80.599999999999994</v>
          </cell>
        </row>
        <row r="34">
          <cell r="A34" t="str">
            <v>UK</v>
          </cell>
          <cell r="B34">
            <v>70.8</v>
          </cell>
          <cell r="C34">
            <v>71.099999999999994</v>
          </cell>
          <cell r="D34">
            <v>71.3</v>
          </cell>
          <cell r="E34">
            <v>71.5</v>
          </cell>
          <cell r="F34">
            <v>71.7</v>
          </cell>
          <cell r="G34">
            <v>71.900000000000006</v>
          </cell>
          <cell r="H34">
            <v>72.2</v>
          </cell>
          <cell r="I34">
            <v>72.400000000000006</v>
          </cell>
          <cell r="J34">
            <v>72.599999999999994</v>
          </cell>
          <cell r="K34">
            <v>72.900000000000006</v>
          </cell>
          <cell r="L34">
            <v>73.2</v>
          </cell>
          <cell r="M34">
            <v>73.400000000000006</v>
          </cell>
          <cell r="N34">
            <v>73.7</v>
          </cell>
          <cell r="O34">
            <v>73.8</v>
          </cell>
          <cell r="P34">
            <v>74.099999999999994</v>
          </cell>
          <cell r="Q34">
            <v>74.2</v>
          </cell>
          <cell r="R34">
            <v>74.5</v>
          </cell>
          <cell r="S34">
            <v>74.7</v>
          </cell>
          <cell r="T34">
            <v>75</v>
          </cell>
          <cell r="U34">
            <v>75.3</v>
          </cell>
          <cell r="V34">
            <v>75.599999999999994</v>
          </cell>
          <cell r="W34">
            <v>75.900000000000006</v>
          </cell>
          <cell r="X34">
            <v>76.2</v>
          </cell>
          <cell r="Y34">
            <v>76.5</v>
          </cell>
          <cell r="Z34">
            <v>76.900000000000006</v>
          </cell>
          <cell r="AA34">
            <v>77.099999999999994</v>
          </cell>
          <cell r="AB34">
            <v>77.400000000000006</v>
          </cell>
          <cell r="AC34">
            <v>77.7</v>
          </cell>
          <cell r="AD34">
            <v>78</v>
          </cell>
          <cell r="AE34">
            <v>78.400000000000006</v>
          </cell>
          <cell r="AF34">
            <v>78.7</v>
          </cell>
          <cell r="AG34">
            <v>78.900000000000006</v>
          </cell>
          <cell r="AH34">
            <v>79.099999999999994</v>
          </cell>
          <cell r="AI34">
            <v>79.099999999999994</v>
          </cell>
          <cell r="AJ34">
            <v>79.2</v>
          </cell>
          <cell r="AK34">
            <v>79.2</v>
          </cell>
        </row>
      </sheetData>
      <sheetData sheetId="7" refreshError="1"/>
      <sheetData sheetId="8"/>
      <sheetData sheetId="9">
        <row r="17">
          <cell r="B17" t="str">
            <v>good health</v>
          </cell>
          <cell r="C17" t="str">
            <v>bad health</v>
          </cell>
        </row>
        <row r="18">
          <cell r="A18" t="str">
            <v>Wales</v>
          </cell>
          <cell r="B18">
            <v>61.4</v>
          </cell>
          <cell r="C18">
            <v>16.899999999999999</v>
          </cell>
          <cell r="E18">
            <v>0.21599999999999997</v>
          </cell>
        </row>
        <row r="19">
          <cell r="A19" t="str">
            <v>Northern Ireland</v>
          </cell>
          <cell r="B19">
            <v>61.2</v>
          </cell>
          <cell r="C19">
            <v>17.299999999999997</v>
          </cell>
          <cell r="E19">
            <v>0.221</v>
          </cell>
        </row>
        <row r="20">
          <cell r="A20" t="str">
            <v>Scotland</v>
          </cell>
          <cell r="B20">
            <v>62.3</v>
          </cell>
          <cell r="C20">
            <v>14.700000000000003</v>
          </cell>
          <cell r="E20">
            <v>0.19099999999999995</v>
          </cell>
        </row>
        <row r="21">
          <cell r="A21" t="str">
            <v>England</v>
          </cell>
          <cell r="B21">
            <v>63.4</v>
          </cell>
          <cell r="C21">
            <v>16.199999999999996</v>
          </cell>
          <cell r="E21">
            <v>0.20300000000000001</v>
          </cell>
        </row>
        <row r="22">
          <cell r="A22" t="str">
            <v>United Kingdom</v>
          </cell>
          <cell r="B22">
            <v>63.1</v>
          </cell>
          <cell r="C22">
            <v>16.100000000000001</v>
          </cell>
          <cell r="E22">
            <v>0.20299999999999996</v>
          </cell>
        </row>
        <row r="24">
          <cell r="A24" t="str">
            <v>Wales</v>
          </cell>
          <cell r="B24">
            <v>62</v>
          </cell>
          <cell r="C24">
            <v>20.200000000000003</v>
          </cell>
          <cell r="E24">
            <v>0.246</v>
          </cell>
        </row>
        <row r="25">
          <cell r="A25" t="str">
            <v>Northern Ireland</v>
          </cell>
          <cell r="B25">
            <v>62.8</v>
          </cell>
          <cell r="C25">
            <v>19.5</v>
          </cell>
          <cell r="E25">
            <v>0.23699999999999999</v>
          </cell>
        </row>
        <row r="26">
          <cell r="A26" t="str">
            <v>Scotland</v>
          </cell>
          <cell r="B26">
            <v>62.6</v>
          </cell>
          <cell r="C26">
            <v>18.499999999999993</v>
          </cell>
          <cell r="E26">
            <v>0.22700000000000001</v>
          </cell>
        </row>
        <row r="27">
          <cell r="A27" t="str">
            <v>England</v>
          </cell>
          <cell r="B27">
            <v>63.8</v>
          </cell>
          <cell r="C27">
            <v>19.299999999999997</v>
          </cell>
          <cell r="E27">
            <v>0.23300000000000001</v>
          </cell>
        </row>
        <row r="28">
          <cell r="A28" t="str">
            <v>United Kingdom</v>
          </cell>
          <cell r="B28">
            <v>63.6</v>
          </cell>
          <cell r="C28">
            <v>19.300000000000004</v>
          </cell>
          <cell r="E28">
            <v>0.23299999999999998</v>
          </cell>
        </row>
      </sheetData>
      <sheetData sheetId="10" refreshError="1"/>
      <sheetData sheetId="11" refreshError="1"/>
      <sheetData sheetId="12" refreshError="1"/>
      <sheetData sheetId="13"/>
      <sheetData sheetId="14" refreshError="1"/>
      <sheetData sheetId="15"/>
      <sheetData sheetId="16" refreshError="1"/>
      <sheetData sheetId="17" refreshError="1"/>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 4"/>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abSelected="1" workbookViewId="0">
      <selection sqref="A1:K1"/>
    </sheetView>
  </sheetViews>
  <sheetFormatPr defaultRowHeight="12.75" x14ac:dyDescent="0.2"/>
  <cols>
    <col min="1" max="1" width="12.140625" style="7" customWidth="1"/>
    <col min="2" max="16384" width="9.140625" style="7"/>
  </cols>
  <sheetData>
    <row r="1" spans="1:14" ht="18" customHeight="1" x14ac:dyDescent="0.25">
      <c r="A1" s="97" t="s">
        <v>160</v>
      </c>
      <c r="B1" s="98"/>
      <c r="C1" s="98"/>
      <c r="D1" s="98"/>
      <c r="E1" s="98"/>
      <c r="F1" s="98"/>
      <c r="G1" s="98"/>
      <c r="H1" s="98"/>
      <c r="I1" s="98"/>
      <c r="J1" s="98"/>
      <c r="K1" s="98"/>
    </row>
    <row r="2" spans="1:14" x14ac:dyDescent="0.2">
      <c r="A2" s="13"/>
      <c r="B2" s="13"/>
    </row>
    <row r="3" spans="1:14" ht="15" x14ac:dyDescent="0.25">
      <c r="A3" s="102" t="s">
        <v>170</v>
      </c>
      <c r="B3" s="98"/>
      <c r="C3" s="98"/>
    </row>
    <row r="4" spans="1:14" x14ac:dyDescent="0.2">
      <c r="A4" s="15"/>
      <c r="B4" s="15"/>
    </row>
    <row r="5" spans="1:14" x14ac:dyDescent="0.2">
      <c r="A5" s="13" t="s">
        <v>161</v>
      </c>
      <c r="B5" s="101" t="s">
        <v>175</v>
      </c>
      <c r="C5" s="101"/>
      <c r="D5" s="101"/>
      <c r="E5" s="101"/>
      <c r="F5" s="101"/>
      <c r="G5" s="101"/>
      <c r="H5" s="101"/>
      <c r="I5" s="101"/>
      <c r="J5" s="101"/>
      <c r="K5" s="101"/>
      <c r="L5" s="101"/>
      <c r="M5" s="101"/>
      <c r="N5" s="101"/>
    </row>
    <row r="6" spans="1:14" x14ac:dyDescent="0.2">
      <c r="A6" s="13" t="s">
        <v>162</v>
      </c>
      <c r="B6" s="99" t="s">
        <v>176</v>
      </c>
      <c r="C6" s="100"/>
      <c r="D6" s="100"/>
      <c r="E6" s="100"/>
      <c r="F6" s="100"/>
      <c r="G6" s="100"/>
      <c r="H6" s="100"/>
      <c r="I6" s="100"/>
      <c r="J6" s="100"/>
      <c r="K6" s="100"/>
      <c r="L6" s="100"/>
      <c r="M6" s="100"/>
      <c r="N6" s="100"/>
    </row>
    <row r="7" spans="1:14" x14ac:dyDescent="0.2">
      <c r="A7" s="13" t="s">
        <v>163</v>
      </c>
      <c r="B7" s="99" t="s">
        <v>167</v>
      </c>
      <c r="C7" s="100"/>
      <c r="D7" s="100"/>
      <c r="E7" s="100"/>
      <c r="F7" s="100"/>
      <c r="G7" s="100"/>
      <c r="H7" s="100"/>
      <c r="I7" s="100"/>
      <c r="J7" s="100"/>
      <c r="K7" s="100"/>
      <c r="L7" s="100"/>
      <c r="M7" s="100"/>
      <c r="N7" s="100"/>
    </row>
    <row r="8" spans="1:14" x14ac:dyDescent="0.2">
      <c r="A8" s="13" t="s">
        <v>164</v>
      </c>
      <c r="B8" s="99" t="s">
        <v>168</v>
      </c>
      <c r="C8" s="100"/>
      <c r="D8" s="100"/>
      <c r="E8" s="100"/>
      <c r="F8" s="100"/>
      <c r="G8" s="100"/>
      <c r="H8" s="100"/>
      <c r="I8" s="100"/>
      <c r="J8" s="100"/>
      <c r="K8" s="100"/>
      <c r="L8" s="100"/>
      <c r="M8" s="100"/>
      <c r="N8" s="100"/>
    </row>
    <row r="9" spans="1:14" x14ac:dyDescent="0.2">
      <c r="A9" s="13" t="s">
        <v>171</v>
      </c>
      <c r="B9" s="99" t="s">
        <v>178</v>
      </c>
      <c r="C9" s="100"/>
      <c r="D9" s="100"/>
      <c r="E9" s="100"/>
      <c r="F9" s="100"/>
      <c r="G9" s="100"/>
      <c r="H9" s="100"/>
      <c r="I9" s="100"/>
      <c r="J9" s="100"/>
      <c r="K9" s="100"/>
      <c r="L9" s="100"/>
      <c r="M9" s="100"/>
      <c r="N9" s="100"/>
    </row>
    <row r="10" spans="1:14" x14ac:dyDescent="0.2">
      <c r="A10" s="13" t="s">
        <v>165</v>
      </c>
      <c r="B10" s="99" t="s">
        <v>169</v>
      </c>
      <c r="C10" s="100"/>
      <c r="D10" s="100"/>
      <c r="E10" s="100"/>
      <c r="F10" s="100"/>
      <c r="G10" s="100"/>
      <c r="H10" s="100"/>
      <c r="I10" s="100"/>
      <c r="J10" s="100"/>
      <c r="K10" s="100"/>
      <c r="L10" s="100"/>
      <c r="M10" s="100"/>
      <c r="N10" s="100"/>
    </row>
    <row r="11" spans="1:14" x14ac:dyDescent="0.2">
      <c r="A11" s="13" t="s">
        <v>166</v>
      </c>
      <c r="B11" s="99" t="s">
        <v>180</v>
      </c>
      <c r="C11" s="100"/>
      <c r="D11" s="100"/>
      <c r="E11" s="100"/>
      <c r="F11" s="100"/>
      <c r="G11" s="100"/>
      <c r="H11" s="100"/>
      <c r="I11" s="100"/>
      <c r="J11" s="100"/>
      <c r="K11" s="100"/>
      <c r="L11" s="100"/>
      <c r="M11" s="100"/>
      <c r="N11" s="100"/>
    </row>
    <row r="12" spans="1:14" x14ac:dyDescent="0.2">
      <c r="A12" s="13" t="s">
        <v>172</v>
      </c>
      <c r="B12" s="99" t="s">
        <v>181</v>
      </c>
      <c r="C12" s="100"/>
      <c r="D12" s="100"/>
      <c r="E12" s="100"/>
      <c r="F12" s="100"/>
      <c r="G12" s="100"/>
      <c r="H12" s="100"/>
      <c r="I12" s="100"/>
      <c r="J12" s="100"/>
      <c r="K12" s="100"/>
      <c r="L12" s="100"/>
      <c r="M12" s="100"/>
      <c r="N12" s="100"/>
    </row>
    <row r="13" spans="1:14" x14ac:dyDescent="0.2">
      <c r="A13" s="13"/>
      <c r="B13" s="13"/>
    </row>
    <row r="14" spans="1:14" x14ac:dyDescent="0.2">
      <c r="A14" s="113" t="s">
        <v>88</v>
      </c>
      <c r="B14" s="113"/>
    </row>
  </sheetData>
  <mergeCells count="11">
    <mergeCell ref="A14:B14"/>
    <mergeCell ref="A1:K1"/>
    <mergeCell ref="B10:N10"/>
    <mergeCell ref="B11:N11"/>
    <mergeCell ref="B12:N12"/>
    <mergeCell ref="B5:N5"/>
    <mergeCell ref="B6:N6"/>
    <mergeCell ref="B7:N7"/>
    <mergeCell ref="B8:N8"/>
    <mergeCell ref="B9:N9"/>
    <mergeCell ref="A3:C3"/>
  </mergeCells>
  <hyperlinks>
    <hyperlink ref="B6:N6" location="'Data 4.2'!A1" display="Annual change in life expectancy in Scotland"/>
    <hyperlink ref="B7:N7" location="'Data 4.3a'!A1" display="Life expectancy at birth in Scotland and the UK compared with countries in the EU, 1980-1982 to 2015-2017, males"/>
    <hyperlink ref="B8:N8" location="'Data 4.3b'!A1" display="Life expectancy at birth in Scotland and the UK compared with countries in the EU, 1980-1982 to 2015-2017, females"/>
    <hyperlink ref="B9:N9" location="'Data 4.4'!A1" display="Healthy life expectancy in the United Kingdom and constituent countries, 2015-2017, males and females"/>
    <hyperlink ref="B10:N10" location="'Data 4.5'!A1" display="Life expectancy and healthy life expectancy at birth in Scotland's council areas with 95% confidence intervals, 2015-2017, males and females"/>
    <hyperlink ref="B11:N11" location="'Data 4.6'!A1" display="Correlations of Life expectancy and Healthy life expectancy at birth in Scottish Council areas, 2015-2017, males and females"/>
    <hyperlink ref="B12:N12" location="'Data 4.7'!A1" display="Healthy life expectancy by SIMD1 deciles 2015-2017, males and females"/>
    <hyperlink ref="B5:N5" location="'Data 4.1'!A1" display="Life expectancy at birth, Scotland, 1981-204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5"/>
  <sheetViews>
    <sheetView workbookViewId="0">
      <selection sqref="A1:F1"/>
    </sheetView>
  </sheetViews>
  <sheetFormatPr defaultRowHeight="14.25" x14ac:dyDescent="0.2"/>
  <cols>
    <col min="1" max="1" width="14.28515625" style="3" customWidth="1"/>
    <col min="2" max="2" width="9.140625" style="2"/>
    <col min="3" max="3" width="10.28515625" style="2" customWidth="1"/>
    <col min="4" max="16384" width="9.140625" style="2"/>
  </cols>
  <sheetData>
    <row r="1" spans="1:9" ht="18" customHeight="1" x14ac:dyDescent="0.25">
      <c r="A1" s="114" t="s">
        <v>146</v>
      </c>
      <c r="B1" s="114"/>
      <c r="C1" s="114"/>
      <c r="D1" s="114"/>
      <c r="E1" s="114"/>
      <c r="F1" s="114"/>
      <c r="H1" s="116" t="s">
        <v>154</v>
      </c>
      <c r="I1" s="116"/>
    </row>
    <row r="2" spans="1:9" ht="15" customHeight="1" x14ac:dyDescent="0.2">
      <c r="A2" s="2"/>
      <c r="B2" s="7"/>
      <c r="C2" s="7"/>
      <c r="D2" s="7"/>
      <c r="E2" s="7"/>
    </row>
    <row r="3" spans="1:9" ht="12.75" customHeight="1" x14ac:dyDescent="0.25">
      <c r="A3" s="103" t="s">
        <v>173</v>
      </c>
      <c r="B3" s="98"/>
      <c r="C3" s="98"/>
      <c r="D3" s="98"/>
      <c r="E3" s="98"/>
      <c r="F3" s="98"/>
    </row>
    <row r="4" spans="1:9" ht="12.75" customHeight="1" x14ac:dyDescent="0.2"/>
    <row r="5" spans="1:9" ht="12.75" customHeight="1" x14ac:dyDescent="0.2">
      <c r="A5" s="117" t="s">
        <v>86</v>
      </c>
      <c r="B5" s="117" t="s">
        <v>47</v>
      </c>
      <c r="C5" s="117" t="s">
        <v>48</v>
      </c>
    </row>
    <row r="6" spans="1:9" x14ac:dyDescent="0.2">
      <c r="A6" s="118"/>
      <c r="B6" s="118"/>
      <c r="C6" s="118"/>
      <c r="D6" s="7"/>
      <c r="E6" s="7"/>
      <c r="F6" s="7"/>
      <c r="G6" s="7"/>
    </row>
    <row r="7" spans="1:9" x14ac:dyDescent="0.2">
      <c r="A7" s="8" t="s">
        <v>50</v>
      </c>
      <c r="B7" s="9">
        <v>69.099999999999994</v>
      </c>
      <c r="C7" s="9">
        <v>75.3</v>
      </c>
      <c r="D7" s="10">
        <f>B7</f>
        <v>69.099999999999994</v>
      </c>
      <c r="E7" s="10">
        <f>C7</f>
        <v>75.3</v>
      </c>
      <c r="F7" s="10"/>
      <c r="G7" s="10"/>
    </row>
    <row r="8" spans="1:9" x14ac:dyDescent="0.2">
      <c r="A8" s="8" t="s">
        <v>51</v>
      </c>
      <c r="B8" s="9">
        <v>69.3</v>
      </c>
      <c r="C8" s="9">
        <v>75.5</v>
      </c>
      <c r="D8" s="10">
        <f t="shared" ref="D8:D42" si="0">B8</f>
        <v>69.3</v>
      </c>
      <c r="E8" s="10">
        <f t="shared" ref="E8:E42" si="1">C8</f>
        <v>75.5</v>
      </c>
      <c r="F8" s="10"/>
      <c r="G8" s="10"/>
    </row>
    <row r="9" spans="1:9" x14ac:dyDescent="0.2">
      <c r="A9" s="8" t="s">
        <v>52</v>
      </c>
      <c r="B9" s="9">
        <v>69.599999999999994</v>
      </c>
      <c r="C9" s="9">
        <v>75.599999999999994</v>
      </c>
      <c r="D9" s="10">
        <f t="shared" si="0"/>
        <v>69.599999999999994</v>
      </c>
      <c r="E9" s="10">
        <f t="shared" si="1"/>
        <v>75.599999999999994</v>
      </c>
      <c r="F9" s="10"/>
      <c r="G9" s="10"/>
    </row>
    <row r="10" spans="1:9" x14ac:dyDescent="0.2">
      <c r="A10" s="8" t="s">
        <v>53</v>
      </c>
      <c r="B10" s="9">
        <v>69.900000000000006</v>
      </c>
      <c r="C10" s="9">
        <v>75.8</v>
      </c>
      <c r="D10" s="10">
        <f t="shared" si="0"/>
        <v>69.900000000000006</v>
      </c>
      <c r="E10" s="10">
        <f t="shared" si="1"/>
        <v>75.8</v>
      </c>
      <c r="F10" s="10"/>
      <c r="G10" s="10"/>
    </row>
    <row r="11" spans="1:9" x14ac:dyDescent="0.2">
      <c r="A11" s="8" t="s">
        <v>54</v>
      </c>
      <c r="B11" s="9">
        <v>70</v>
      </c>
      <c r="C11" s="9">
        <v>76</v>
      </c>
      <c r="D11" s="10">
        <f t="shared" si="0"/>
        <v>70</v>
      </c>
      <c r="E11" s="10">
        <f t="shared" si="1"/>
        <v>76</v>
      </c>
      <c r="F11" s="10"/>
      <c r="G11" s="10"/>
    </row>
    <row r="12" spans="1:9" x14ac:dyDescent="0.2">
      <c r="A12" s="8" t="s">
        <v>55</v>
      </c>
      <c r="B12" s="9">
        <v>70.2</v>
      </c>
      <c r="C12" s="9">
        <v>76.2</v>
      </c>
      <c r="D12" s="10">
        <f t="shared" si="0"/>
        <v>70.2</v>
      </c>
      <c r="E12" s="10">
        <f t="shared" si="1"/>
        <v>76.2</v>
      </c>
      <c r="F12" s="10"/>
      <c r="G12" s="10"/>
    </row>
    <row r="13" spans="1:9" x14ac:dyDescent="0.2">
      <c r="A13" s="8" t="s">
        <v>56</v>
      </c>
      <c r="B13" s="9">
        <v>70.400000000000006</v>
      </c>
      <c r="C13" s="9">
        <v>76.5</v>
      </c>
      <c r="D13" s="10">
        <f t="shared" si="0"/>
        <v>70.400000000000006</v>
      </c>
      <c r="E13" s="10">
        <f t="shared" si="1"/>
        <v>76.5</v>
      </c>
      <c r="F13" s="10"/>
      <c r="G13" s="10"/>
    </row>
    <row r="14" spans="1:9" x14ac:dyDescent="0.2">
      <c r="A14" s="8" t="s">
        <v>57</v>
      </c>
      <c r="B14" s="9">
        <v>70.599999999999994</v>
      </c>
      <c r="C14" s="9">
        <v>76.5</v>
      </c>
      <c r="D14" s="10">
        <f t="shared" si="0"/>
        <v>70.599999999999994</v>
      </c>
      <c r="E14" s="10">
        <f t="shared" si="1"/>
        <v>76.5</v>
      </c>
      <c r="F14" s="10"/>
      <c r="G14" s="10"/>
    </row>
    <row r="15" spans="1:9" x14ac:dyDescent="0.2">
      <c r="A15" s="8" t="s">
        <v>58</v>
      </c>
      <c r="B15" s="9">
        <v>70.8</v>
      </c>
      <c r="C15" s="9">
        <v>76.599999999999994</v>
      </c>
      <c r="D15" s="10">
        <f t="shared" si="0"/>
        <v>70.8</v>
      </c>
      <c r="E15" s="10">
        <f t="shared" si="1"/>
        <v>76.599999999999994</v>
      </c>
      <c r="F15" s="10"/>
      <c r="G15" s="10"/>
    </row>
    <row r="16" spans="1:9" x14ac:dyDescent="0.2">
      <c r="A16" s="8" t="s">
        <v>59</v>
      </c>
      <c r="B16" s="9">
        <v>71.099999999999994</v>
      </c>
      <c r="C16" s="9">
        <v>76.7</v>
      </c>
      <c r="D16" s="10">
        <f t="shared" si="0"/>
        <v>71.099999999999994</v>
      </c>
      <c r="E16" s="10">
        <f t="shared" si="1"/>
        <v>76.7</v>
      </c>
      <c r="F16" s="10"/>
      <c r="G16" s="10"/>
    </row>
    <row r="17" spans="1:7" x14ac:dyDescent="0.2">
      <c r="A17" s="8" t="s">
        <v>60</v>
      </c>
      <c r="B17" s="9">
        <v>71.400000000000006</v>
      </c>
      <c r="C17" s="9">
        <v>77.099999999999994</v>
      </c>
      <c r="D17" s="10">
        <f t="shared" si="0"/>
        <v>71.400000000000006</v>
      </c>
      <c r="E17" s="10">
        <f t="shared" si="1"/>
        <v>77.099999999999994</v>
      </c>
      <c r="F17" s="10"/>
      <c r="G17" s="10"/>
    </row>
    <row r="18" spans="1:7" x14ac:dyDescent="0.2">
      <c r="A18" s="8" t="s">
        <v>61</v>
      </c>
      <c r="B18" s="9">
        <v>71.5</v>
      </c>
      <c r="C18" s="9">
        <v>77.099999999999994</v>
      </c>
      <c r="D18" s="10">
        <f t="shared" si="0"/>
        <v>71.5</v>
      </c>
      <c r="E18" s="10">
        <f t="shared" si="1"/>
        <v>77.099999999999994</v>
      </c>
      <c r="F18" s="10"/>
      <c r="G18" s="10"/>
    </row>
    <row r="19" spans="1:7" x14ac:dyDescent="0.2">
      <c r="A19" s="8" t="s">
        <v>62</v>
      </c>
      <c r="B19" s="9">
        <v>71.7</v>
      </c>
      <c r="C19" s="9">
        <v>77.3</v>
      </c>
      <c r="D19" s="10">
        <f t="shared" si="0"/>
        <v>71.7</v>
      </c>
      <c r="E19" s="10">
        <f t="shared" si="1"/>
        <v>77.3</v>
      </c>
      <c r="F19" s="10"/>
      <c r="G19" s="10"/>
    </row>
    <row r="20" spans="1:7" x14ac:dyDescent="0.2">
      <c r="A20" s="8" t="s">
        <v>63</v>
      </c>
      <c r="B20" s="9">
        <v>71.900000000000006</v>
      </c>
      <c r="C20" s="9">
        <v>77.400000000000006</v>
      </c>
      <c r="D20" s="10">
        <f t="shared" si="0"/>
        <v>71.900000000000006</v>
      </c>
      <c r="E20" s="10">
        <f t="shared" si="1"/>
        <v>77.400000000000006</v>
      </c>
      <c r="F20" s="10"/>
      <c r="G20" s="10"/>
    </row>
    <row r="21" spans="1:7" x14ac:dyDescent="0.2">
      <c r="A21" s="8" t="s">
        <v>64</v>
      </c>
      <c r="B21" s="9">
        <v>72.099999999999994</v>
      </c>
      <c r="C21" s="9">
        <v>77.7</v>
      </c>
      <c r="D21" s="10">
        <f t="shared" si="0"/>
        <v>72.099999999999994</v>
      </c>
      <c r="E21" s="10">
        <f t="shared" si="1"/>
        <v>77.7</v>
      </c>
      <c r="F21" s="10"/>
      <c r="G21" s="10"/>
    </row>
    <row r="22" spans="1:7" x14ac:dyDescent="0.2">
      <c r="A22" s="8" t="s">
        <v>65</v>
      </c>
      <c r="B22" s="9">
        <v>72.2</v>
      </c>
      <c r="C22" s="9">
        <v>77.900000000000006</v>
      </c>
      <c r="D22" s="10">
        <f t="shared" si="0"/>
        <v>72.2</v>
      </c>
      <c r="E22" s="10">
        <f t="shared" si="1"/>
        <v>77.900000000000006</v>
      </c>
      <c r="F22" s="10"/>
      <c r="G22" s="10"/>
    </row>
    <row r="23" spans="1:7" x14ac:dyDescent="0.2">
      <c r="A23" s="8" t="s">
        <v>66</v>
      </c>
      <c r="B23" s="9">
        <v>72.400000000000006</v>
      </c>
      <c r="C23" s="9">
        <v>78</v>
      </c>
      <c r="D23" s="10">
        <f t="shared" si="0"/>
        <v>72.400000000000006</v>
      </c>
      <c r="E23" s="10">
        <f t="shared" si="1"/>
        <v>78</v>
      </c>
      <c r="F23" s="10"/>
      <c r="G23" s="10"/>
    </row>
    <row r="24" spans="1:7" x14ac:dyDescent="0.2">
      <c r="A24" s="8" t="s">
        <v>67</v>
      </c>
      <c r="B24" s="9">
        <v>72.599999999999994</v>
      </c>
      <c r="C24" s="9">
        <v>78.2</v>
      </c>
      <c r="D24" s="10">
        <f t="shared" si="0"/>
        <v>72.599999999999994</v>
      </c>
      <c r="E24" s="10">
        <f t="shared" si="1"/>
        <v>78.2</v>
      </c>
      <c r="F24" s="10"/>
      <c r="G24" s="10"/>
    </row>
    <row r="25" spans="1:7" x14ac:dyDescent="0.2">
      <c r="A25" s="8" t="s">
        <v>68</v>
      </c>
      <c r="B25" s="9">
        <v>72.8</v>
      </c>
      <c r="C25" s="9">
        <v>78.400000000000006</v>
      </c>
      <c r="D25" s="10">
        <f t="shared" si="0"/>
        <v>72.8</v>
      </c>
      <c r="E25" s="10">
        <f t="shared" si="1"/>
        <v>78.400000000000006</v>
      </c>
      <c r="F25" s="10"/>
      <c r="G25" s="10"/>
    </row>
    <row r="26" spans="1:7" x14ac:dyDescent="0.2">
      <c r="A26" s="8" t="s">
        <v>69</v>
      </c>
      <c r="B26" s="9">
        <v>73.099999999999994</v>
      </c>
      <c r="C26" s="9">
        <v>78.599999999999994</v>
      </c>
      <c r="D26" s="10">
        <f t="shared" si="0"/>
        <v>73.099999999999994</v>
      </c>
      <c r="E26" s="10">
        <f t="shared" si="1"/>
        <v>78.599999999999994</v>
      </c>
      <c r="F26" s="10"/>
      <c r="G26" s="10"/>
    </row>
    <row r="27" spans="1:7" x14ac:dyDescent="0.2">
      <c r="A27" s="8" t="s">
        <v>70</v>
      </c>
      <c r="B27" s="9">
        <v>73.3</v>
      </c>
      <c r="C27" s="9">
        <v>78.8</v>
      </c>
      <c r="D27" s="10">
        <f t="shared" si="0"/>
        <v>73.3</v>
      </c>
      <c r="E27" s="10">
        <f t="shared" si="1"/>
        <v>78.8</v>
      </c>
      <c r="F27" s="10"/>
      <c r="G27" s="10"/>
    </row>
    <row r="28" spans="1:7" x14ac:dyDescent="0.2">
      <c r="A28" s="8" t="s">
        <v>71</v>
      </c>
      <c r="B28" s="9">
        <v>73.5</v>
      </c>
      <c r="C28" s="9">
        <v>78.900000000000006</v>
      </c>
      <c r="D28" s="10">
        <f t="shared" si="0"/>
        <v>73.5</v>
      </c>
      <c r="E28" s="10">
        <f t="shared" si="1"/>
        <v>78.900000000000006</v>
      </c>
      <c r="F28" s="10"/>
      <c r="G28" s="10"/>
    </row>
    <row r="29" spans="1:7" x14ac:dyDescent="0.2">
      <c r="A29" s="8" t="s">
        <v>72</v>
      </c>
      <c r="B29" s="9">
        <v>73.8</v>
      </c>
      <c r="C29" s="9">
        <v>79.099999999999994</v>
      </c>
      <c r="D29" s="10">
        <f t="shared" si="0"/>
        <v>73.8</v>
      </c>
      <c r="E29" s="10">
        <f t="shared" si="1"/>
        <v>79.099999999999994</v>
      </c>
      <c r="F29" s="10"/>
      <c r="G29" s="10"/>
    </row>
    <row r="30" spans="1:7" x14ac:dyDescent="0.2">
      <c r="A30" s="8" t="s">
        <v>73</v>
      </c>
      <c r="B30" s="9">
        <v>74.2</v>
      </c>
      <c r="C30" s="9">
        <v>79.2</v>
      </c>
      <c r="D30" s="10">
        <f t="shared" si="0"/>
        <v>74.2</v>
      </c>
      <c r="E30" s="10">
        <f t="shared" si="1"/>
        <v>79.2</v>
      </c>
      <c r="F30" s="10"/>
      <c r="G30" s="10"/>
    </row>
    <row r="31" spans="1:7" x14ac:dyDescent="0.2">
      <c r="A31" s="8" t="s">
        <v>74</v>
      </c>
      <c r="B31" s="9">
        <v>74.599999999999994</v>
      </c>
      <c r="C31" s="9">
        <v>79.5</v>
      </c>
      <c r="D31" s="10">
        <f t="shared" si="0"/>
        <v>74.599999999999994</v>
      </c>
      <c r="E31" s="10">
        <f t="shared" si="1"/>
        <v>79.5</v>
      </c>
      <c r="F31" s="10"/>
      <c r="G31" s="10"/>
    </row>
    <row r="32" spans="1:7" x14ac:dyDescent="0.2">
      <c r="A32" s="8" t="s">
        <v>75</v>
      </c>
      <c r="B32" s="9">
        <v>74.8</v>
      </c>
      <c r="C32" s="9">
        <v>79.7</v>
      </c>
      <c r="D32" s="10">
        <f t="shared" si="0"/>
        <v>74.8</v>
      </c>
      <c r="E32" s="10">
        <f t="shared" si="1"/>
        <v>79.7</v>
      </c>
      <c r="F32" s="10"/>
      <c r="G32" s="10"/>
    </row>
    <row r="33" spans="1:7" x14ac:dyDescent="0.2">
      <c r="A33" s="8" t="s">
        <v>76</v>
      </c>
      <c r="B33" s="9">
        <v>75</v>
      </c>
      <c r="C33" s="9">
        <v>79.8</v>
      </c>
      <c r="D33" s="10">
        <f t="shared" si="0"/>
        <v>75</v>
      </c>
      <c r="E33" s="10">
        <f t="shared" si="1"/>
        <v>79.8</v>
      </c>
      <c r="F33" s="10"/>
      <c r="G33" s="10"/>
    </row>
    <row r="34" spans="1:7" x14ac:dyDescent="0.2">
      <c r="A34" s="8" t="s">
        <v>77</v>
      </c>
      <c r="B34" s="9">
        <v>75.3</v>
      </c>
      <c r="C34" s="9">
        <v>80.099999999999994</v>
      </c>
      <c r="D34" s="10">
        <f t="shared" si="0"/>
        <v>75.3</v>
      </c>
      <c r="E34" s="10">
        <f t="shared" si="1"/>
        <v>80.099999999999994</v>
      </c>
      <c r="F34" s="10"/>
      <c r="G34" s="10"/>
    </row>
    <row r="35" spans="1:7" x14ac:dyDescent="0.2">
      <c r="A35" s="8" t="s">
        <v>78</v>
      </c>
      <c r="B35" s="9">
        <v>75.8</v>
      </c>
      <c r="C35" s="9">
        <v>80.3</v>
      </c>
      <c r="D35" s="10">
        <f t="shared" si="0"/>
        <v>75.8</v>
      </c>
      <c r="E35" s="10">
        <f t="shared" si="1"/>
        <v>80.3</v>
      </c>
      <c r="F35" s="10"/>
      <c r="G35" s="10"/>
    </row>
    <row r="36" spans="1:7" x14ac:dyDescent="0.2">
      <c r="A36" s="8" t="s">
        <v>79</v>
      </c>
      <c r="B36" s="9">
        <v>76.2</v>
      </c>
      <c r="C36" s="9">
        <v>80.599999999999994</v>
      </c>
      <c r="D36" s="10">
        <f t="shared" si="0"/>
        <v>76.2</v>
      </c>
      <c r="E36" s="10">
        <f t="shared" si="1"/>
        <v>80.599999999999994</v>
      </c>
      <c r="F36" s="10"/>
      <c r="G36" s="10"/>
    </row>
    <row r="37" spans="1:7" x14ac:dyDescent="0.2">
      <c r="A37" s="8" t="s">
        <v>80</v>
      </c>
      <c r="B37" s="9">
        <v>76.5</v>
      </c>
      <c r="C37" s="9">
        <v>80.8</v>
      </c>
      <c r="D37" s="10">
        <f t="shared" si="0"/>
        <v>76.5</v>
      </c>
      <c r="E37" s="10">
        <f>C37</f>
        <v>80.8</v>
      </c>
      <c r="F37" s="10"/>
      <c r="G37" s="10"/>
    </row>
    <row r="38" spans="1:7" x14ac:dyDescent="0.2">
      <c r="A38" s="8" t="s">
        <v>81</v>
      </c>
      <c r="B38" s="9">
        <v>76.8</v>
      </c>
      <c r="C38" s="9">
        <v>80.900000000000006</v>
      </c>
      <c r="D38" s="10">
        <f t="shared" si="0"/>
        <v>76.8</v>
      </c>
      <c r="E38" s="10">
        <f t="shared" si="1"/>
        <v>80.900000000000006</v>
      </c>
      <c r="F38" s="10"/>
      <c r="G38" s="10"/>
    </row>
    <row r="39" spans="1:7" x14ac:dyDescent="0.2">
      <c r="A39" s="8" t="s">
        <v>82</v>
      </c>
      <c r="B39" s="9">
        <v>77.099999999999994</v>
      </c>
      <c r="C39" s="9">
        <v>81.099999999999994</v>
      </c>
      <c r="D39" s="10">
        <f t="shared" si="0"/>
        <v>77.099999999999994</v>
      </c>
      <c r="E39" s="10">
        <f t="shared" si="1"/>
        <v>81.099999999999994</v>
      </c>
      <c r="F39" s="10"/>
      <c r="G39" s="10"/>
    </row>
    <row r="40" spans="1:7" x14ac:dyDescent="0.2">
      <c r="A40" s="8" t="s">
        <v>83</v>
      </c>
      <c r="B40" s="9">
        <v>77.099999999999994</v>
      </c>
      <c r="C40" s="9">
        <v>81.099999999999994</v>
      </c>
      <c r="D40" s="10">
        <f t="shared" si="0"/>
        <v>77.099999999999994</v>
      </c>
      <c r="E40" s="10">
        <f t="shared" si="1"/>
        <v>81.099999999999994</v>
      </c>
      <c r="F40" s="10"/>
      <c r="G40" s="10"/>
    </row>
    <row r="41" spans="1:7" x14ac:dyDescent="0.2">
      <c r="A41" s="8" t="s">
        <v>84</v>
      </c>
      <c r="B41" s="9">
        <v>77.099999999999994</v>
      </c>
      <c r="C41" s="9">
        <v>81.2</v>
      </c>
      <c r="D41" s="10">
        <f t="shared" si="0"/>
        <v>77.099999999999994</v>
      </c>
      <c r="E41" s="10">
        <f t="shared" si="1"/>
        <v>81.2</v>
      </c>
      <c r="F41" s="10"/>
      <c r="G41" s="10"/>
    </row>
    <row r="42" spans="1:7" x14ac:dyDescent="0.2">
      <c r="A42" s="8" t="s">
        <v>85</v>
      </c>
      <c r="B42" s="9">
        <v>77</v>
      </c>
      <c r="C42" s="9">
        <v>81.099999999999994</v>
      </c>
      <c r="D42" s="10">
        <f t="shared" si="0"/>
        <v>77</v>
      </c>
      <c r="E42" s="10">
        <f t="shared" si="1"/>
        <v>81.099999999999994</v>
      </c>
      <c r="F42" s="10"/>
      <c r="G42" s="10"/>
    </row>
    <row r="43" spans="1:7" x14ac:dyDescent="0.2">
      <c r="A43" s="8">
        <v>2017</v>
      </c>
      <c r="B43" s="9">
        <v>77.400000000000006</v>
      </c>
      <c r="C43" s="9">
        <v>81.3</v>
      </c>
      <c r="D43" s="10"/>
      <c r="E43" s="10"/>
      <c r="F43" s="10">
        <f>B43</f>
        <v>77.400000000000006</v>
      </c>
      <c r="G43" s="10">
        <f>C43</f>
        <v>81.3</v>
      </c>
    </row>
    <row r="44" spans="1:7" x14ac:dyDescent="0.2">
      <c r="A44" s="8">
        <v>2018</v>
      </c>
      <c r="B44" s="9">
        <v>77.900000000000006</v>
      </c>
      <c r="C44" s="9">
        <v>81.599999999999994</v>
      </c>
      <c r="D44" s="10"/>
      <c r="E44" s="10"/>
      <c r="F44" s="10">
        <f t="shared" ref="F44:F67" si="2">B44</f>
        <v>77.900000000000006</v>
      </c>
      <c r="G44" s="10">
        <f t="shared" ref="G44:G67" si="3">C44</f>
        <v>81.599999999999994</v>
      </c>
    </row>
    <row r="45" spans="1:7" x14ac:dyDescent="0.2">
      <c r="A45" s="8">
        <v>2019</v>
      </c>
      <c r="B45" s="9">
        <v>78.099999999999994</v>
      </c>
      <c r="C45" s="9">
        <v>81.8</v>
      </c>
      <c r="D45" s="10"/>
      <c r="E45" s="10"/>
      <c r="F45" s="10">
        <f t="shared" si="2"/>
        <v>78.099999999999994</v>
      </c>
      <c r="G45" s="10">
        <f t="shared" si="3"/>
        <v>81.8</v>
      </c>
    </row>
    <row r="46" spans="1:7" x14ac:dyDescent="0.2">
      <c r="A46" s="8">
        <v>2020</v>
      </c>
      <c r="B46" s="9">
        <v>78.3</v>
      </c>
      <c r="C46" s="9">
        <v>81.900000000000006</v>
      </c>
      <c r="D46" s="10"/>
      <c r="E46" s="10"/>
      <c r="F46" s="10">
        <f t="shared" si="2"/>
        <v>78.3</v>
      </c>
      <c r="G46" s="10">
        <f t="shared" si="3"/>
        <v>81.900000000000006</v>
      </c>
    </row>
    <row r="47" spans="1:7" x14ac:dyDescent="0.2">
      <c r="A47" s="8">
        <v>2021</v>
      </c>
      <c r="B47" s="9">
        <v>78.5</v>
      </c>
      <c r="C47" s="9">
        <v>82</v>
      </c>
      <c r="D47" s="10"/>
      <c r="E47" s="10"/>
      <c r="F47" s="10">
        <f t="shared" si="2"/>
        <v>78.5</v>
      </c>
      <c r="G47" s="10">
        <f t="shared" si="3"/>
        <v>82</v>
      </c>
    </row>
    <row r="48" spans="1:7" x14ac:dyDescent="0.2">
      <c r="A48" s="8">
        <v>2022</v>
      </c>
      <c r="B48" s="9">
        <v>78.7</v>
      </c>
      <c r="C48" s="9">
        <v>82.2</v>
      </c>
      <c r="D48" s="10"/>
      <c r="E48" s="10"/>
      <c r="F48" s="10">
        <f t="shared" si="2"/>
        <v>78.7</v>
      </c>
      <c r="G48" s="10">
        <f t="shared" si="3"/>
        <v>82.2</v>
      </c>
    </row>
    <row r="49" spans="1:7" x14ac:dyDescent="0.2">
      <c r="A49" s="8">
        <v>2023</v>
      </c>
      <c r="B49" s="9">
        <v>78.900000000000006</v>
      </c>
      <c r="C49" s="9">
        <v>82.3</v>
      </c>
      <c r="D49" s="10"/>
      <c r="E49" s="10"/>
      <c r="F49" s="10">
        <f t="shared" si="2"/>
        <v>78.900000000000006</v>
      </c>
      <c r="G49" s="10">
        <f t="shared" si="3"/>
        <v>82.3</v>
      </c>
    </row>
    <row r="50" spans="1:7" x14ac:dyDescent="0.2">
      <c r="A50" s="8">
        <v>2024</v>
      </c>
      <c r="B50" s="9">
        <v>79.099999999999994</v>
      </c>
      <c r="C50" s="9">
        <v>82.4</v>
      </c>
      <c r="D50" s="10"/>
      <c r="E50" s="10"/>
      <c r="F50" s="10">
        <f t="shared" si="2"/>
        <v>79.099999999999994</v>
      </c>
      <c r="G50" s="10">
        <f t="shared" si="3"/>
        <v>82.4</v>
      </c>
    </row>
    <row r="51" spans="1:7" x14ac:dyDescent="0.2">
      <c r="A51" s="8">
        <v>2025</v>
      </c>
      <c r="B51" s="9">
        <v>79.3</v>
      </c>
      <c r="C51" s="9">
        <v>82.6</v>
      </c>
      <c r="D51" s="10"/>
      <c r="E51" s="10"/>
      <c r="F51" s="10">
        <f t="shared" si="2"/>
        <v>79.3</v>
      </c>
      <c r="G51" s="10">
        <f t="shared" si="3"/>
        <v>82.6</v>
      </c>
    </row>
    <row r="52" spans="1:7" x14ac:dyDescent="0.2">
      <c r="A52" s="8">
        <v>2026</v>
      </c>
      <c r="B52" s="9">
        <v>79.400000000000006</v>
      </c>
      <c r="C52" s="9">
        <v>82.7</v>
      </c>
      <c r="D52" s="10"/>
      <c r="E52" s="10"/>
      <c r="F52" s="10">
        <f t="shared" si="2"/>
        <v>79.400000000000006</v>
      </c>
      <c r="G52" s="10">
        <f t="shared" si="3"/>
        <v>82.7</v>
      </c>
    </row>
    <row r="53" spans="1:7" x14ac:dyDescent="0.2">
      <c r="A53" s="8">
        <v>2027</v>
      </c>
      <c r="B53" s="9">
        <v>79.599999999999994</v>
      </c>
      <c r="C53" s="9">
        <v>82.8</v>
      </c>
      <c r="D53" s="10"/>
      <c r="E53" s="10"/>
      <c r="F53" s="10">
        <f t="shared" si="2"/>
        <v>79.599999999999994</v>
      </c>
      <c r="G53" s="10">
        <f t="shared" si="3"/>
        <v>82.8</v>
      </c>
    </row>
    <row r="54" spans="1:7" x14ac:dyDescent="0.2">
      <c r="A54" s="8">
        <v>2028</v>
      </c>
      <c r="B54" s="9">
        <v>79.8</v>
      </c>
      <c r="C54" s="9">
        <v>82.9</v>
      </c>
      <c r="D54" s="10"/>
      <c r="E54" s="10"/>
      <c r="F54" s="10">
        <f t="shared" si="2"/>
        <v>79.8</v>
      </c>
      <c r="G54" s="10">
        <f t="shared" si="3"/>
        <v>82.9</v>
      </c>
    </row>
    <row r="55" spans="1:7" x14ac:dyDescent="0.2">
      <c r="A55" s="8">
        <v>2029</v>
      </c>
      <c r="B55" s="9">
        <v>80</v>
      </c>
      <c r="C55" s="9">
        <v>83.1</v>
      </c>
      <c r="D55" s="10"/>
      <c r="E55" s="10"/>
      <c r="F55" s="10">
        <f t="shared" si="2"/>
        <v>80</v>
      </c>
      <c r="G55" s="10">
        <f t="shared" si="3"/>
        <v>83.1</v>
      </c>
    </row>
    <row r="56" spans="1:7" x14ac:dyDescent="0.2">
      <c r="A56" s="8">
        <v>2030</v>
      </c>
      <c r="B56" s="9">
        <v>80.099999999999994</v>
      </c>
      <c r="C56" s="9">
        <v>83.2</v>
      </c>
      <c r="D56" s="10"/>
      <c r="E56" s="10"/>
      <c r="F56" s="10">
        <f t="shared" si="2"/>
        <v>80.099999999999994</v>
      </c>
      <c r="G56" s="10">
        <f t="shared" si="3"/>
        <v>83.2</v>
      </c>
    </row>
    <row r="57" spans="1:7" x14ac:dyDescent="0.2">
      <c r="A57" s="8">
        <v>2031</v>
      </c>
      <c r="B57" s="9">
        <v>80.3</v>
      </c>
      <c r="C57" s="9">
        <v>83.3</v>
      </c>
      <c r="D57" s="10"/>
      <c r="E57" s="10"/>
      <c r="F57" s="10">
        <f t="shared" si="2"/>
        <v>80.3</v>
      </c>
      <c r="G57" s="10">
        <f t="shared" si="3"/>
        <v>83.3</v>
      </c>
    </row>
    <row r="58" spans="1:7" x14ac:dyDescent="0.2">
      <c r="A58" s="8">
        <v>2032</v>
      </c>
      <c r="B58" s="9">
        <v>80.400000000000006</v>
      </c>
      <c r="C58" s="9">
        <v>83.5</v>
      </c>
      <c r="D58" s="10"/>
      <c r="E58" s="10"/>
      <c r="F58" s="10">
        <f t="shared" si="2"/>
        <v>80.400000000000006</v>
      </c>
      <c r="G58" s="10">
        <f t="shared" si="3"/>
        <v>83.5</v>
      </c>
    </row>
    <row r="59" spans="1:7" x14ac:dyDescent="0.2">
      <c r="A59" s="8">
        <v>2033</v>
      </c>
      <c r="B59" s="9">
        <v>80.599999999999994</v>
      </c>
      <c r="C59" s="9">
        <v>83.6</v>
      </c>
      <c r="D59" s="10"/>
      <c r="E59" s="10"/>
      <c r="F59" s="10">
        <f t="shared" si="2"/>
        <v>80.599999999999994</v>
      </c>
      <c r="G59" s="10">
        <f t="shared" si="3"/>
        <v>83.6</v>
      </c>
    </row>
    <row r="60" spans="1:7" x14ac:dyDescent="0.2">
      <c r="A60" s="8">
        <v>2034</v>
      </c>
      <c r="B60" s="9">
        <v>80.8</v>
      </c>
      <c r="C60" s="9">
        <v>83.7</v>
      </c>
      <c r="D60" s="10"/>
      <c r="E60" s="10"/>
      <c r="F60" s="10">
        <f t="shared" si="2"/>
        <v>80.8</v>
      </c>
      <c r="G60" s="10">
        <f t="shared" si="3"/>
        <v>83.7</v>
      </c>
    </row>
    <row r="61" spans="1:7" x14ac:dyDescent="0.2">
      <c r="A61" s="8">
        <v>2035</v>
      </c>
      <c r="B61" s="9">
        <v>80.900000000000006</v>
      </c>
      <c r="C61" s="9">
        <v>83.8</v>
      </c>
      <c r="D61" s="10"/>
      <c r="E61" s="10"/>
      <c r="F61" s="10">
        <f t="shared" si="2"/>
        <v>80.900000000000006</v>
      </c>
      <c r="G61" s="10">
        <f t="shared" si="3"/>
        <v>83.8</v>
      </c>
    </row>
    <row r="62" spans="1:7" x14ac:dyDescent="0.2">
      <c r="A62" s="8">
        <v>2036</v>
      </c>
      <c r="B62" s="9">
        <v>81</v>
      </c>
      <c r="C62" s="9">
        <v>83.9</v>
      </c>
      <c r="D62" s="10"/>
      <c r="E62" s="10"/>
      <c r="F62" s="10">
        <f t="shared" si="2"/>
        <v>81</v>
      </c>
      <c r="G62" s="10">
        <f t="shared" si="3"/>
        <v>83.9</v>
      </c>
    </row>
    <row r="63" spans="1:7" x14ac:dyDescent="0.2">
      <c r="A63" s="8">
        <v>2037</v>
      </c>
      <c r="B63" s="9">
        <v>81.2</v>
      </c>
      <c r="C63" s="9">
        <v>84.1</v>
      </c>
      <c r="D63" s="10"/>
      <c r="E63" s="10"/>
      <c r="F63" s="10">
        <f t="shared" si="2"/>
        <v>81.2</v>
      </c>
      <c r="G63" s="10">
        <f t="shared" si="3"/>
        <v>84.1</v>
      </c>
    </row>
    <row r="64" spans="1:7" x14ac:dyDescent="0.2">
      <c r="A64" s="8">
        <v>2038</v>
      </c>
      <c r="B64" s="9">
        <v>81.3</v>
      </c>
      <c r="C64" s="9">
        <v>84.2</v>
      </c>
      <c r="D64" s="10"/>
      <c r="E64" s="10"/>
      <c r="F64" s="10">
        <f t="shared" si="2"/>
        <v>81.3</v>
      </c>
      <c r="G64" s="10">
        <f t="shared" si="3"/>
        <v>84.2</v>
      </c>
    </row>
    <row r="65" spans="1:7" x14ac:dyDescent="0.2">
      <c r="A65" s="8">
        <v>2039</v>
      </c>
      <c r="B65" s="9">
        <v>81.5</v>
      </c>
      <c r="C65" s="9">
        <v>84.3</v>
      </c>
      <c r="D65" s="10"/>
      <c r="E65" s="10"/>
      <c r="F65" s="10">
        <f t="shared" si="2"/>
        <v>81.5</v>
      </c>
      <c r="G65" s="10">
        <f t="shared" si="3"/>
        <v>84.3</v>
      </c>
    </row>
    <row r="66" spans="1:7" x14ac:dyDescent="0.2">
      <c r="A66" s="8">
        <v>2040</v>
      </c>
      <c r="B66" s="9">
        <v>81.599999999999994</v>
      </c>
      <c r="C66" s="9">
        <v>84.4</v>
      </c>
      <c r="D66" s="10"/>
      <c r="E66" s="10"/>
      <c r="F66" s="10">
        <f t="shared" si="2"/>
        <v>81.599999999999994</v>
      </c>
      <c r="G66" s="10">
        <f t="shared" si="3"/>
        <v>84.4</v>
      </c>
    </row>
    <row r="67" spans="1:7" x14ac:dyDescent="0.2">
      <c r="A67" s="11">
        <v>2041</v>
      </c>
      <c r="B67" s="12">
        <v>81.7</v>
      </c>
      <c r="C67" s="12">
        <v>84.5</v>
      </c>
      <c r="D67" s="10"/>
      <c r="E67" s="10"/>
      <c r="F67" s="10">
        <f t="shared" si="2"/>
        <v>81.7</v>
      </c>
      <c r="G67" s="10">
        <f t="shared" si="3"/>
        <v>84.5</v>
      </c>
    </row>
    <row r="68" spans="1:7" x14ac:dyDescent="0.2">
      <c r="A68" s="5"/>
      <c r="B68" s="6"/>
      <c r="C68" s="6"/>
    </row>
    <row r="69" spans="1:7" ht="12.75" customHeight="1" x14ac:dyDescent="0.2">
      <c r="A69" s="119"/>
      <c r="B69" s="120"/>
      <c r="C69" s="120"/>
    </row>
    <row r="70" spans="1:7" ht="12.75" customHeight="1" x14ac:dyDescent="0.2">
      <c r="A70" s="83" t="s">
        <v>49</v>
      </c>
      <c r="C70" s="4"/>
    </row>
    <row r="71" spans="1:7" ht="12.75" customHeight="1" x14ac:dyDescent="0.2">
      <c r="A71" s="122" t="s">
        <v>87</v>
      </c>
      <c r="B71" s="122"/>
      <c r="C71" s="122"/>
      <c r="D71" s="122"/>
      <c r="E71" s="122"/>
      <c r="F71" s="122"/>
    </row>
    <row r="72" spans="1:7" ht="12.75" customHeight="1" x14ac:dyDescent="0.2">
      <c r="A72" s="122"/>
      <c r="B72" s="122"/>
      <c r="C72" s="122"/>
      <c r="D72" s="122"/>
      <c r="E72" s="122"/>
      <c r="F72" s="122"/>
    </row>
    <row r="73" spans="1:7" ht="12.75" customHeight="1" x14ac:dyDescent="0.2">
      <c r="A73" s="122"/>
      <c r="B73" s="122"/>
      <c r="C73" s="122"/>
      <c r="D73" s="122"/>
      <c r="E73" s="122"/>
      <c r="F73" s="122"/>
    </row>
    <row r="74" spans="1:7" ht="12.75" customHeight="1" x14ac:dyDescent="0.2">
      <c r="A74" s="2"/>
    </row>
    <row r="75" spans="1:7" ht="12.75" customHeight="1" x14ac:dyDescent="0.2">
      <c r="A75" s="121" t="s">
        <v>88</v>
      </c>
      <c r="B75" s="121"/>
    </row>
    <row r="76" spans="1:7" ht="12.75" customHeight="1" x14ac:dyDescent="0.2"/>
    <row r="77" spans="1:7" ht="12.75" customHeight="1" x14ac:dyDescent="0.2"/>
    <row r="78" spans="1:7" ht="12.75" customHeight="1" x14ac:dyDescent="0.2"/>
    <row r="79" spans="1:7" ht="12.75" customHeight="1" x14ac:dyDescent="0.2"/>
    <row r="80" spans="1:7"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sheetData>
  <mergeCells count="8">
    <mergeCell ref="A75:B75"/>
    <mergeCell ref="A5:A6"/>
    <mergeCell ref="B5:B6"/>
    <mergeCell ref="C5:C6"/>
    <mergeCell ref="A71:F73"/>
    <mergeCell ref="A3:F3"/>
    <mergeCell ref="A1:F1"/>
    <mergeCell ref="H1:I1"/>
  </mergeCells>
  <hyperlinks>
    <hyperlink ref="H1" location="Contents!A1" display="back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selection sqref="A1:D1"/>
    </sheetView>
  </sheetViews>
  <sheetFormatPr defaultRowHeight="12.75" x14ac:dyDescent="0.2"/>
  <cols>
    <col min="1" max="1" width="11.42578125" style="13" customWidth="1"/>
    <col min="2" max="2" width="15.42578125" style="13" customWidth="1"/>
    <col min="3" max="3" width="16" style="13" customWidth="1"/>
    <col min="4" max="4" width="15.7109375" style="13" customWidth="1"/>
    <col min="5" max="5" width="18.28515625" style="13" customWidth="1"/>
    <col min="6" max="6" width="15.5703125" style="13" customWidth="1"/>
    <col min="7" max="16384" width="9.140625" style="13"/>
  </cols>
  <sheetData>
    <row r="1" spans="1:7" ht="18" customHeight="1" x14ac:dyDescent="0.25">
      <c r="A1" s="115" t="s">
        <v>146</v>
      </c>
      <c r="B1" s="115"/>
      <c r="C1" s="115"/>
      <c r="D1" s="115"/>
      <c r="E1" s="123"/>
      <c r="F1" s="116" t="s">
        <v>154</v>
      </c>
      <c r="G1" s="116"/>
    </row>
    <row r="2" spans="1:7" ht="15" customHeight="1" x14ac:dyDescent="0.25">
      <c r="A2" s="1"/>
      <c r="G2" s="14"/>
    </row>
    <row r="3" spans="1:7" ht="12.75" customHeight="1" x14ac:dyDescent="0.25">
      <c r="A3" s="102" t="s">
        <v>174</v>
      </c>
      <c r="B3" s="98"/>
      <c r="C3" s="98"/>
      <c r="D3" s="98"/>
      <c r="E3" s="98"/>
      <c r="F3" s="98"/>
    </row>
    <row r="4" spans="1:7" ht="12.75" customHeight="1" x14ac:dyDescent="0.2"/>
    <row r="5" spans="1:7" ht="12.75" customHeight="1" x14ac:dyDescent="0.2">
      <c r="A5" s="109" t="s">
        <v>86</v>
      </c>
      <c r="B5" s="128" t="s">
        <v>158</v>
      </c>
      <c r="C5" s="128" t="s">
        <v>159</v>
      </c>
      <c r="D5" s="128" t="s">
        <v>156</v>
      </c>
      <c r="E5" s="128" t="s">
        <v>157</v>
      </c>
    </row>
    <row r="6" spans="1:7" ht="12.75" customHeight="1" x14ac:dyDescent="0.2">
      <c r="A6" s="124"/>
      <c r="B6" s="126"/>
      <c r="C6" s="126"/>
      <c r="D6" s="126"/>
      <c r="E6" s="126"/>
    </row>
    <row r="7" spans="1:7" ht="12.75" customHeight="1" x14ac:dyDescent="0.2">
      <c r="A7" s="124"/>
      <c r="B7" s="126"/>
      <c r="C7" s="126"/>
      <c r="D7" s="126"/>
      <c r="E7" s="126"/>
    </row>
    <row r="8" spans="1:7" x14ac:dyDescent="0.2">
      <c r="A8" s="125"/>
      <c r="B8" s="127"/>
      <c r="C8" s="127"/>
      <c r="D8" s="127"/>
      <c r="E8" s="127"/>
    </row>
    <row r="9" spans="1:7" x14ac:dyDescent="0.2">
      <c r="A9" s="129"/>
      <c r="B9" s="130"/>
      <c r="C9" s="130"/>
      <c r="D9" s="130"/>
      <c r="E9" s="130"/>
    </row>
    <row r="10" spans="1:7" x14ac:dyDescent="0.2">
      <c r="A10" s="17" t="s">
        <v>69</v>
      </c>
      <c r="B10" s="13">
        <v>73.099999999999994</v>
      </c>
      <c r="C10" s="13">
        <v>78.56</v>
      </c>
      <c r="F10" s="10"/>
    </row>
    <row r="11" spans="1:7" x14ac:dyDescent="0.2">
      <c r="A11" s="17" t="s">
        <v>70</v>
      </c>
      <c r="B11" s="13">
        <v>73.31</v>
      </c>
      <c r="C11" s="13">
        <v>78.78</v>
      </c>
      <c r="D11" s="13">
        <v>11</v>
      </c>
      <c r="E11" s="13">
        <v>11.5</v>
      </c>
      <c r="F11" s="10" t="str">
        <f>A11</f>
        <v>2000-2002</v>
      </c>
    </row>
    <row r="12" spans="1:7" x14ac:dyDescent="0.2">
      <c r="A12" s="17" t="s">
        <v>71</v>
      </c>
      <c r="B12" s="13">
        <v>73.5</v>
      </c>
      <c r="C12" s="13">
        <v>78.86</v>
      </c>
      <c r="D12" s="13">
        <v>9.9</v>
      </c>
      <c r="E12" s="13">
        <v>4.2</v>
      </c>
      <c r="F12" s="10" t="str">
        <f t="shared" ref="F12:F26" si="0">A12</f>
        <v>2001-2003</v>
      </c>
    </row>
    <row r="13" spans="1:7" x14ac:dyDescent="0.2">
      <c r="A13" s="17" t="s">
        <v>72</v>
      </c>
      <c r="B13" s="13">
        <v>73.78</v>
      </c>
      <c r="C13" s="13">
        <v>79.05</v>
      </c>
      <c r="D13" s="13">
        <v>14.6</v>
      </c>
      <c r="E13" s="13">
        <v>9.9</v>
      </c>
      <c r="F13" s="10" t="str">
        <f t="shared" si="0"/>
        <v>2002-2004</v>
      </c>
    </row>
    <row r="14" spans="1:7" x14ac:dyDescent="0.2">
      <c r="A14" s="17" t="s">
        <v>73</v>
      </c>
      <c r="B14" s="13">
        <v>74.22</v>
      </c>
      <c r="C14" s="13">
        <v>79.239999999999995</v>
      </c>
      <c r="D14" s="13">
        <v>23</v>
      </c>
      <c r="E14" s="13">
        <v>9.9</v>
      </c>
      <c r="F14" s="10" t="str">
        <f t="shared" si="0"/>
        <v>2003-2005</v>
      </c>
    </row>
    <row r="15" spans="1:7" x14ac:dyDescent="0.2">
      <c r="A15" s="17" t="s">
        <v>74</v>
      </c>
      <c r="B15" s="13">
        <v>74.59</v>
      </c>
      <c r="C15" s="13">
        <v>79.540000000000006</v>
      </c>
      <c r="D15" s="13">
        <v>19.3</v>
      </c>
      <c r="E15" s="13">
        <v>15.7</v>
      </c>
      <c r="F15" s="10" t="str">
        <f t="shared" si="0"/>
        <v>2004-2006</v>
      </c>
    </row>
    <row r="16" spans="1:7" x14ac:dyDescent="0.2">
      <c r="A16" s="17" t="s">
        <v>75</v>
      </c>
      <c r="B16" s="13">
        <v>74.790000000000006</v>
      </c>
      <c r="C16" s="13">
        <v>79.680000000000007</v>
      </c>
      <c r="D16" s="13">
        <v>10.4</v>
      </c>
      <c r="E16" s="13">
        <v>7.3</v>
      </c>
      <c r="F16" s="10" t="str">
        <f t="shared" si="0"/>
        <v>2005-2007</v>
      </c>
    </row>
    <row r="17" spans="1:6" x14ac:dyDescent="0.2">
      <c r="A17" s="17" t="s">
        <v>76</v>
      </c>
      <c r="B17" s="13">
        <v>74.989999999999995</v>
      </c>
      <c r="C17" s="13">
        <v>79.83</v>
      </c>
      <c r="D17" s="13">
        <v>10.4</v>
      </c>
      <c r="E17" s="13">
        <v>7.8</v>
      </c>
      <c r="F17" s="10" t="str">
        <f t="shared" si="0"/>
        <v>2006-2008</v>
      </c>
    </row>
    <row r="18" spans="1:6" x14ac:dyDescent="0.2">
      <c r="A18" s="17" t="s">
        <v>77</v>
      </c>
      <c r="B18" s="13">
        <v>75.34</v>
      </c>
      <c r="C18" s="13">
        <v>80.05</v>
      </c>
      <c r="D18" s="13">
        <v>18.3</v>
      </c>
      <c r="E18" s="13">
        <v>11.5</v>
      </c>
      <c r="F18" s="10" t="str">
        <f t="shared" si="0"/>
        <v>2007-2009</v>
      </c>
    </row>
    <row r="19" spans="1:6" x14ac:dyDescent="0.2">
      <c r="A19" s="17" t="s">
        <v>78</v>
      </c>
      <c r="B19" s="13">
        <v>75.8</v>
      </c>
      <c r="C19" s="13">
        <v>80.31</v>
      </c>
      <c r="D19" s="13">
        <v>24</v>
      </c>
      <c r="E19" s="13">
        <v>13.6</v>
      </c>
      <c r="F19" s="10" t="str">
        <f t="shared" si="0"/>
        <v>2008-2010</v>
      </c>
    </row>
    <row r="20" spans="1:6" x14ac:dyDescent="0.2">
      <c r="A20" s="17" t="s">
        <v>79</v>
      </c>
      <c r="B20" s="13">
        <v>76.209999999999994</v>
      </c>
      <c r="C20" s="13">
        <v>80.62</v>
      </c>
      <c r="D20" s="13">
        <v>21.4</v>
      </c>
      <c r="E20" s="13">
        <v>16.2</v>
      </c>
      <c r="F20" s="10" t="str">
        <f t="shared" si="0"/>
        <v>2009-2011</v>
      </c>
    </row>
    <row r="21" spans="1:6" x14ac:dyDescent="0.2">
      <c r="A21" s="17" t="s">
        <v>80</v>
      </c>
      <c r="B21" s="13">
        <v>76.510000000000005</v>
      </c>
      <c r="C21" s="13">
        <v>80.75</v>
      </c>
      <c r="D21" s="13">
        <v>15.7</v>
      </c>
      <c r="E21" s="13">
        <v>6.8</v>
      </c>
      <c r="F21" s="10" t="str">
        <f t="shared" si="0"/>
        <v>2010-2012</v>
      </c>
    </row>
    <row r="22" spans="1:6" x14ac:dyDescent="0.2">
      <c r="A22" s="17" t="s">
        <v>81</v>
      </c>
      <c r="B22" s="13">
        <v>76.77</v>
      </c>
      <c r="C22" s="13">
        <v>80.89</v>
      </c>
      <c r="D22" s="13">
        <v>13.6</v>
      </c>
      <c r="E22" s="13">
        <v>7.3</v>
      </c>
      <c r="F22" s="10" t="str">
        <f t="shared" si="0"/>
        <v>2011-2013</v>
      </c>
    </row>
    <row r="23" spans="1:6" x14ac:dyDescent="0.2">
      <c r="A23" s="17" t="s">
        <v>82</v>
      </c>
      <c r="B23" s="13">
        <v>77.05</v>
      </c>
      <c r="C23" s="13">
        <v>81.06</v>
      </c>
      <c r="D23" s="13">
        <v>14.6</v>
      </c>
      <c r="E23" s="13">
        <v>8.9</v>
      </c>
      <c r="F23" s="10" t="str">
        <f t="shared" si="0"/>
        <v>2012-2014</v>
      </c>
    </row>
    <row r="24" spans="1:6" x14ac:dyDescent="0.2">
      <c r="A24" s="17" t="s">
        <v>83</v>
      </c>
      <c r="B24" s="13">
        <v>77.09</v>
      </c>
      <c r="C24" s="13">
        <v>81.14</v>
      </c>
      <c r="D24" s="13">
        <v>2.1</v>
      </c>
      <c r="E24" s="13">
        <v>4.2</v>
      </c>
      <c r="F24" s="10" t="str">
        <f t="shared" si="0"/>
        <v>2013-2015</v>
      </c>
    </row>
    <row r="25" spans="1:6" x14ac:dyDescent="0.2">
      <c r="A25" s="18" t="s">
        <v>84</v>
      </c>
      <c r="B25" s="19">
        <v>77.069999999999993</v>
      </c>
      <c r="C25" s="19">
        <v>81.150000000000006</v>
      </c>
      <c r="D25" s="13">
        <v>-1</v>
      </c>
      <c r="E25" s="13">
        <v>0.5</v>
      </c>
      <c r="F25" s="10" t="str">
        <f t="shared" si="0"/>
        <v>2014-2016</v>
      </c>
    </row>
    <row r="26" spans="1:6" x14ac:dyDescent="0.2">
      <c r="A26" s="18" t="s">
        <v>85</v>
      </c>
      <c r="B26" s="19">
        <v>77.02</v>
      </c>
      <c r="C26" s="19">
        <v>81.09</v>
      </c>
      <c r="D26" s="19">
        <v>-2.6</v>
      </c>
      <c r="E26" s="19">
        <v>-3.1</v>
      </c>
      <c r="F26" s="10" t="str">
        <f t="shared" si="0"/>
        <v>2015-2017</v>
      </c>
    </row>
    <row r="27" spans="1:6" x14ac:dyDescent="0.2">
      <c r="A27" s="20"/>
      <c r="B27" s="21"/>
      <c r="C27" s="21"/>
      <c r="D27" s="21"/>
      <c r="E27" s="21"/>
      <c r="F27" s="10"/>
    </row>
    <row r="28" spans="1:6" x14ac:dyDescent="0.2">
      <c r="A28" s="84"/>
    </row>
    <row r="29" spans="1:6" x14ac:dyDescent="0.2">
      <c r="A29" s="131" t="s">
        <v>89</v>
      </c>
      <c r="B29" s="131"/>
      <c r="C29" s="131"/>
    </row>
    <row r="30" spans="1:6" x14ac:dyDescent="0.2">
      <c r="A30" s="85"/>
    </row>
    <row r="31" spans="1:6" x14ac:dyDescent="0.2">
      <c r="A31" s="131" t="s">
        <v>88</v>
      </c>
      <c r="B31" s="131"/>
    </row>
    <row r="32" spans="1:6" x14ac:dyDescent="0.2">
      <c r="A32" s="85"/>
    </row>
  </sheetData>
  <mergeCells count="10">
    <mergeCell ref="A29:C29"/>
    <mergeCell ref="A31:B31"/>
    <mergeCell ref="A5:A8"/>
    <mergeCell ref="B5:B8"/>
    <mergeCell ref="C5:C8"/>
    <mergeCell ref="D5:D8"/>
    <mergeCell ref="E5:E8"/>
    <mergeCell ref="A1:D1"/>
    <mergeCell ref="A3:F3"/>
    <mergeCell ref="F1:G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4"/>
  <sheetViews>
    <sheetView workbookViewId="0">
      <selection sqref="A1:D1"/>
    </sheetView>
  </sheetViews>
  <sheetFormatPr defaultRowHeight="12.75" x14ac:dyDescent="0.2"/>
  <cols>
    <col min="1" max="1" width="30.140625" style="7" customWidth="1"/>
    <col min="2" max="37" width="9.140625" style="7"/>
    <col min="38" max="38" width="15.7109375" style="7" customWidth="1"/>
    <col min="39" max="39" width="28.28515625" style="7" customWidth="1"/>
    <col min="40" max="42" width="9.140625" style="7"/>
    <col min="43" max="43" width="28.42578125" style="7" bestFit="1" customWidth="1"/>
    <col min="44" max="49" width="9.140625" style="7"/>
    <col min="50" max="50" width="28.42578125" style="7" bestFit="1" customWidth="1"/>
    <col min="51" max="16384" width="9.140625" style="7"/>
  </cols>
  <sheetData>
    <row r="1" spans="1:50" ht="18" customHeight="1" x14ac:dyDescent="0.25">
      <c r="A1" s="114" t="s">
        <v>146</v>
      </c>
      <c r="B1" s="114"/>
      <c r="C1" s="114"/>
      <c r="D1" s="114"/>
      <c r="E1" s="132"/>
      <c r="F1" s="116" t="s">
        <v>154</v>
      </c>
      <c r="G1" s="116"/>
    </row>
    <row r="2" spans="1:50" ht="15" customHeight="1" x14ac:dyDescent="0.2">
      <c r="A2" s="22"/>
    </row>
    <row r="3" spans="1:50" ht="12.75" customHeight="1" x14ac:dyDescent="0.25">
      <c r="A3" s="104" t="s">
        <v>150</v>
      </c>
      <c r="B3" s="105"/>
      <c r="C3" s="105"/>
      <c r="D3" s="105"/>
      <c r="E3" s="105"/>
      <c r="F3" s="105"/>
      <c r="G3" s="105"/>
      <c r="H3" s="105"/>
      <c r="I3" s="105"/>
      <c r="J3" s="105"/>
      <c r="K3" s="105"/>
    </row>
    <row r="4" spans="1:50" ht="12.75" customHeight="1" x14ac:dyDescent="0.2">
      <c r="A4" s="23"/>
      <c r="AN4" s="13"/>
      <c r="AO4" s="13"/>
      <c r="AP4" s="13"/>
      <c r="AQ4" s="13"/>
      <c r="AR4" s="13"/>
      <c r="AS4" s="13"/>
      <c r="AT4" s="13"/>
      <c r="AU4" s="13"/>
      <c r="AV4" s="13"/>
    </row>
    <row r="5" spans="1:50" ht="12.75" customHeight="1" x14ac:dyDescent="0.2">
      <c r="A5" s="133" t="s">
        <v>118</v>
      </c>
      <c r="B5" s="134" t="s">
        <v>50</v>
      </c>
      <c r="C5" s="134" t="s">
        <v>51</v>
      </c>
      <c r="D5" s="134" t="s">
        <v>52</v>
      </c>
      <c r="E5" s="134" t="s">
        <v>53</v>
      </c>
      <c r="F5" s="134" t="s">
        <v>54</v>
      </c>
      <c r="G5" s="134" t="s">
        <v>55</v>
      </c>
      <c r="H5" s="134" t="s">
        <v>56</v>
      </c>
      <c r="I5" s="134" t="s">
        <v>57</v>
      </c>
      <c r="J5" s="134" t="s">
        <v>58</v>
      </c>
      <c r="K5" s="134" t="s">
        <v>59</v>
      </c>
      <c r="L5" s="134" t="s">
        <v>60</v>
      </c>
      <c r="M5" s="134" t="s">
        <v>61</v>
      </c>
      <c r="N5" s="134" t="s">
        <v>62</v>
      </c>
      <c r="O5" s="134" t="s">
        <v>63</v>
      </c>
      <c r="P5" s="134" t="s">
        <v>64</v>
      </c>
      <c r="Q5" s="134" t="s">
        <v>65</v>
      </c>
      <c r="R5" s="134" t="s">
        <v>66</v>
      </c>
      <c r="S5" s="134" t="s">
        <v>67</v>
      </c>
      <c r="T5" s="134" t="s">
        <v>68</v>
      </c>
      <c r="U5" s="134" t="s">
        <v>69</v>
      </c>
      <c r="V5" s="134" t="s">
        <v>70</v>
      </c>
      <c r="W5" s="134" t="s">
        <v>71</v>
      </c>
      <c r="X5" s="134" t="s">
        <v>72</v>
      </c>
      <c r="Y5" s="134" t="s">
        <v>73</v>
      </c>
      <c r="Z5" s="134" t="s">
        <v>74</v>
      </c>
      <c r="AA5" s="134" t="s">
        <v>75</v>
      </c>
      <c r="AB5" s="134" t="s">
        <v>76</v>
      </c>
      <c r="AC5" s="134" t="s">
        <v>77</v>
      </c>
      <c r="AD5" s="134" t="s">
        <v>78</v>
      </c>
      <c r="AE5" s="134" t="s">
        <v>79</v>
      </c>
      <c r="AF5" s="134" t="s">
        <v>80</v>
      </c>
      <c r="AG5" s="134" t="s">
        <v>81</v>
      </c>
      <c r="AH5" s="134" t="s">
        <v>82</v>
      </c>
      <c r="AI5" s="134" t="s">
        <v>83</v>
      </c>
      <c r="AJ5" s="134" t="s">
        <v>84</v>
      </c>
      <c r="AK5" s="134" t="s">
        <v>85</v>
      </c>
      <c r="AL5" s="134" t="s">
        <v>148</v>
      </c>
      <c r="AM5" s="139" t="s">
        <v>118</v>
      </c>
      <c r="AN5" s="13"/>
      <c r="AO5" s="13"/>
      <c r="AP5" s="13"/>
      <c r="AQ5" s="13"/>
      <c r="AR5" s="13"/>
      <c r="AS5" s="13"/>
      <c r="AT5" s="13"/>
      <c r="AU5" s="13"/>
      <c r="AV5" s="13"/>
    </row>
    <row r="6" spans="1:50" ht="12.75" customHeight="1" x14ac:dyDescent="0.2">
      <c r="A6" s="135"/>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40"/>
      <c r="AN6" s="13"/>
      <c r="AO6" s="13"/>
      <c r="AP6" s="13"/>
      <c r="AQ6" s="13"/>
      <c r="AR6" s="13"/>
      <c r="AS6" s="13"/>
      <c r="AT6" s="13"/>
      <c r="AU6" s="13"/>
      <c r="AV6" s="13"/>
    </row>
    <row r="7" spans="1:50" x14ac:dyDescent="0.2">
      <c r="A7" s="137"/>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41"/>
      <c r="AN7" s="13"/>
      <c r="AO7" s="13"/>
      <c r="AP7" s="13"/>
      <c r="AQ7" s="13"/>
      <c r="AR7" s="13"/>
      <c r="AS7" s="13"/>
      <c r="AT7" s="13"/>
      <c r="AU7" s="13"/>
    </row>
    <row r="8" spans="1:50" x14ac:dyDescent="0.2">
      <c r="A8" s="24" t="s">
        <v>108</v>
      </c>
      <c r="B8" s="25">
        <v>69.3</v>
      </c>
      <c r="C8" s="26">
        <v>69.400000000000006</v>
      </c>
      <c r="D8" s="26">
        <v>69.5</v>
      </c>
      <c r="E8" s="26">
        <v>70.099999999999994</v>
      </c>
      <c r="F8" s="26">
        <v>70.400000000000006</v>
      </c>
      <c r="G8" s="26">
        <v>71</v>
      </c>
      <c r="H8" s="26">
        <v>71.5</v>
      </c>
      <c r="I8" s="26">
        <v>71.900000000000006</v>
      </c>
      <c r="J8" s="26">
        <v>71.900000000000006</v>
      </c>
      <c r="K8" s="26">
        <v>72.3</v>
      </c>
      <c r="L8" s="26">
        <v>72.3</v>
      </c>
      <c r="M8" s="26">
        <v>72.5</v>
      </c>
      <c r="N8" s="26">
        <v>72.8</v>
      </c>
      <c r="O8" s="26">
        <v>73.2</v>
      </c>
      <c r="P8" s="26">
        <v>73.400000000000006</v>
      </c>
      <c r="Q8" s="26">
        <v>73.7</v>
      </c>
      <c r="R8" s="26">
        <v>74.099999999999994</v>
      </c>
      <c r="S8" s="26">
        <v>74.5</v>
      </c>
      <c r="T8" s="26">
        <v>74.900000000000006</v>
      </c>
      <c r="U8" s="26">
        <v>75.2</v>
      </c>
      <c r="V8" s="26">
        <v>75.599999999999994</v>
      </c>
      <c r="W8" s="26">
        <v>75.8</v>
      </c>
      <c r="X8" s="26">
        <v>75.900000000000006</v>
      </c>
      <c r="Y8" s="26">
        <v>76.400000000000006</v>
      </c>
      <c r="Z8" s="26">
        <v>76.599999999999994</v>
      </c>
      <c r="AA8" s="26">
        <v>77.099999999999994</v>
      </c>
      <c r="AB8" s="26">
        <v>77.400000000000006</v>
      </c>
      <c r="AC8" s="26">
        <v>77.7</v>
      </c>
      <c r="AD8" s="26">
        <v>77.599999999999994</v>
      </c>
      <c r="AE8" s="26">
        <v>77.8</v>
      </c>
      <c r="AF8" s="26">
        <v>78.3</v>
      </c>
      <c r="AG8" s="26">
        <v>78.400000000000006</v>
      </c>
      <c r="AH8" s="26">
        <v>78.599999999999994</v>
      </c>
      <c r="AI8" s="26">
        <v>79.099999999999994</v>
      </c>
      <c r="AJ8" s="26">
        <v>78.8</v>
      </c>
      <c r="AK8" s="26">
        <v>79.3</v>
      </c>
      <c r="AL8" s="27">
        <v>10</v>
      </c>
      <c r="AM8" s="28" t="s">
        <v>108</v>
      </c>
      <c r="AN8" s="29">
        <v>0.65454545454545476</v>
      </c>
      <c r="AO8" s="29">
        <v>0.16666666666666666</v>
      </c>
      <c r="AP8" s="29">
        <v>-0.48787878787878813</v>
      </c>
      <c r="AQ8" s="13" t="s">
        <v>94</v>
      </c>
      <c r="AR8" s="13"/>
      <c r="AS8" s="13"/>
      <c r="AT8" s="13"/>
      <c r="AV8" s="13">
        <v>69.5</v>
      </c>
      <c r="AX8" s="7" t="s">
        <v>103</v>
      </c>
    </row>
    <row r="9" spans="1:50" x14ac:dyDescent="0.2">
      <c r="A9" s="30" t="s">
        <v>90</v>
      </c>
      <c r="B9" s="31">
        <v>70.3</v>
      </c>
      <c r="C9" s="32">
        <v>70.599999999999994</v>
      </c>
      <c r="D9" s="32">
        <v>70.599999999999994</v>
      </c>
      <c r="E9" s="32">
        <v>71</v>
      </c>
      <c r="F9" s="32">
        <v>71.099999999999994</v>
      </c>
      <c r="G9" s="32">
        <v>71.400000000000006</v>
      </c>
      <c r="H9" s="32">
        <v>72</v>
      </c>
      <c r="I9" s="32">
        <v>72.2</v>
      </c>
      <c r="J9" s="32">
        <v>72.3</v>
      </c>
      <c r="K9" s="32">
        <v>72.7</v>
      </c>
      <c r="L9" s="32">
        <v>72.900000000000006</v>
      </c>
      <c r="M9" s="32">
        <v>73</v>
      </c>
      <c r="N9" s="32">
        <v>73</v>
      </c>
      <c r="O9" s="32">
        <v>73.400000000000006</v>
      </c>
      <c r="P9" s="32">
        <v>73.5</v>
      </c>
      <c r="Q9" s="32">
        <v>73.900000000000006</v>
      </c>
      <c r="R9" s="32">
        <v>74.2</v>
      </c>
      <c r="S9" s="32">
        <v>74.400000000000006</v>
      </c>
      <c r="T9" s="32">
        <v>74.400000000000006</v>
      </c>
      <c r="U9" s="32">
        <v>74.599999999999994</v>
      </c>
      <c r="V9" s="32">
        <v>74.900000000000006</v>
      </c>
      <c r="W9" s="32">
        <v>75.099999999999994</v>
      </c>
      <c r="X9" s="32">
        <v>75.3</v>
      </c>
      <c r="Y9" s="32">
        <v>76</v>
      </c>
      <c r="Z9" s="32">
        <v>76.2</v>
      </c>
      <c r="AA9" s="32">
        <v>76.599999999999994</v>
      </c>
      <c r="AB9" s="32">
        <v>77.099999999999994</v>
      </c>
      <c r="AC9" s="32">
        <v>76.900000000000006</v>
      </c>
      <c r="AD9" s="32">
        <v>77.400000000000006</v>
      </c>
      <c r="AE9" s="32">
        <v>77.5</v>
      </c>
      <c r="AF9" s="32">
        <v>78</v>
      </c>
      <c r="AG9" s="32">
        <v>77.8</v>
      </c>
      <c r="AH9" s="32">
        <v>78.099999999999994</v>
      </c>
      <c r="AI9" s="32">
        <v>78.8</v>
      </c>
      <c r="AJ9" s="32">
        <v>78.7</v>
      </c>
      <c r="AK9" s="32">
        <v>79</v>
      </c>
      <c r="AL9" s="33">
        <v>12</v>
      </c>
      <c r="AM9" s="34" t="s">
        <v>90</v>
      </c>
      <c r="AN9" s="29">
        <v>0.472727272727273</v>
      </c>
      <c r="AO9" s="29">
        <v>9.9999999999999048E-2</v>
      </c>
      <c r="AP9" s="29">
        <v>-0.37272727272727396</v>
      </c>
      <c r="AQ9" s="13" t="s">
        <v>104</v>
      </c>
      <c r="AR9" s="13"/>
      <c r="AS9" s="13"/>
      <c r="AT9" s="13"/>
      <c r="AV9" s="13">
        <v>69.8</v>
      </c>
      <c r="AX9" s="7" t="s">
        <v>102</v>
      </c>
    </row>
    <row r="10" spans="1:50" x14ac:dyDescent="0.2">
      <c r="A10" s="30" t="s">
        <v>91</v>
      </c>
      <c r="B10" s="31">
        <v>68.900000000000006</v>
      </c>
      <c r="C10" s="32">
        <v>68.5</v>
      </c>
      <c r="D10" s="32">
        <v>68.5</v>
      </c>
      <c r="E10" s="32">
        <v>68.5</v>
      </c>
      <c r="F10" s="32">
        <v>68.099999999999994</v>
      </c>
      <c r="G10" s="32">
        <v>68.5</v>
      </c>
      <c r="H10" s="32">
        <v>68.3</v>
      </c>
      <c r="I10" s="32">
        <v>68.3</v>
      </c>
      <c r="J10" s="32">
        <v>68.2</v>
      </c>
      <c r="K10" s="32">
        <v>68</v>
      </c>
      <c r="L10" s="32">
        <v>68</v>
      </c>
      <c r="M10" s="32">
        <v>67.8</v>
      </c>
      <c r="N10" s="32">
        <v>67.599999999999994</v>
      </c>
      <c r="O10" s="32">
        <v>67.3</v>
      </c>
      <c r="P10" s="32">
        <v>67.400000000000006</v>
      </c>
      <c r="Q10" s="32">
        <v>67.400000000000006</v>
      </c>
      <c r="R10" s="32">
        <v>67</v>
      </c>
      <c r="S10" s="32">
        <v>67.400000000000006</v>
      </c>
      <c r="T10" s="32">
        <v>68.2</v>
      </c>
      <c r="U10" s="32">
        <v>68.400000000000006</v>
      </c>
      <c r="V10" s="32">
        <v>68.599999999999994</v>
      </c>
      <c r="W10" s="32">
        <v>68.8</v>
      </c>
      <c r="X10" s="32">
        <v>68.900000000000006</v>
      </c>
      <c r="Y10" s="32">
        <v>69</v>
      </c>
      <c r="Z10" s="32">
        <v>69</v>
      </c>
      <c r="AA10" s="32">
        <v>69.2</v>
      </c>
      <c r="AB10" s="32">
        <v>69.5</v>
      </c>
      <c r="AC10" s="32">
        <v>69.8</v>
      </c>
      <c r="AD10" s="32">
        <v>70.2</v>
      </c>
      <c r="AE10" s="32">
        <v>70.3</v>
      </c>
      <c r="AF10" s="32">
        <v>70.7</v>
      </c>
      <c r="AG10" s="32">
        <v>70.900000000000006</v>
      </c>
      <c r="AH10" s="32">
        <v>71.3</v>
      </c>
      <c r="AI10" s="32">
        <v>71.099999999999994</v>
      </c>
      <c r="AJ10" s="32">
        <v>71.2</v>
      </c>
      <c r="AK10" s="32">
        <v>71.3</v>
      </c>
      <c r="AL10" s="33">
        <v>26</v>
      </c>
      <c r="AM10" s="34" t="s">
        <v>91</v>
      </c>
      <c r="AN10" s="29">
        <v>0.32727272727272677</v>
      </c>
      <c r="AO10" s="29">
        <v>-3.3333333333331439E-2</v>
      </c>
      <c r="AP10" s="29">
        <v>-0.36060606060605821</v>
      </c>
      <c r="AQ10" s="13" t="s">
        <v>116</v>
      </c>
      <c r="AR10" s="13"/>
      <c r="AS10" s="13"/>
      <c r="AT10" s="13"/>
      <c r="AV10" s="13">
        <v>71.3</v>
      </c>
      <c r="AX10" s="7" t="s">
        <v>91</v>
      </c>
    </row>
    <row r="11" spans="1:50" x14ac:dyDescent="0.2">
      <c r="A11" s="30" t="s">
        <v>99</v>
      </c>
      <c r="B11" s="31"/>
      <c r="C11" s="32"/>
      <c r="D11" s="32"/>
      <c r="E11" s="32"/>
      <c r="F11" s="32"/>
      <c r="G11" s="32"/>
      <c r="H11" s="32"/>
      <c r="I11" s="32"/>
      <c r="J11" s="32"/>
      <c r="K11" s="32"/>
      <c r="L11" s="32"/>
      <c r="M11" s="32"/>
      <c r="N11" s="32"/>
      <c r="O11" s="32"/>
      <c r="P11" s="32"/>
      <c r="Q11" s="32"/>
      <c r="R11" s="32"/>
      <c r="S11" s="32"/>
      <c r="T11" s="32"/>
      <c r="U11" s="32"/>
      <c r="V11" s="32">
        <v>70.900000000000006</v>
      </c>
      <c r="W11" s="32">
        <v>71</v>
      </c>
      <c r="X11" s="32">
        <v>71</v>
      </c>
      <c r="Y11" s="32">
        <v>71.8</v>
      </c>
      <c r="Z11" s="32">
        <v>71.7</v>
      </c>
      <c r="AA11" s="32">
        <v>72.400000000000006</v>
      </c>
      <c r="AB11" s="32">
        <v>72.2</v>
      </c>
      <c r="AC11" s="32">
        <v>72.3</v>
      </c>
      <c r="AD11" s="32">
        <v>72.8</v>
      </c>
      <c r="AE11" s="32">
        <v>73.400000000000006</v>
      </c>
      <c r="AF11" s="32">
        <v>73.8</v>
      </c>
      <c r="AG11" s="32">
        <v>73.900000000000006</v>
      </c>
      <c r="AH11" s="32">
        <v>74.5</v>
      </c>
      <c r="AI11" s="32">
        <v>74.7</v>
      </c>
      <c r="AJ11" s="32">
        <v>74.400000000000006</v>
      </c>
      <c r="AK11" s="32">
        <v>75</v>
      </c>
      <c r="AL11" s="33">
        <v>20</v>
      </c>
      <c r="AM11" s="34" t="s">
        <v>99</v>
      </c>
      <c r="AN11" s="29">
        <v>0.39090909090909065</v>
      </c>
      <c r="AO11" s="29">
        <v>3.3333333333336178E-2</v>
      </c>
      <c r="AP11" s="29">
        <v>-0.35757575757575449</v>
      </c>
      <c r="AQ11" s="13" t="s">
        <v>111</v>
      </c>
      <c r="AR11" s="13"/>
      <c r="AS11" s="13"/>
      <c r="AT11" s="13"/>
      <c r="AV11" s="13">
        <v>71.7</v>
      </c>
      <c r="AX11" s="7" t="s">
        <v>111</v>
      </c>
    </row>
    <row r="12" spans="1:50" x14ac:dyDescent="0.2">
      <c r="A12" s="30" t="s">
        <v>101</v>
      </c>
      <c r="B12" s="31"/>
      <c r="C12" s="32"/>
      <c r="D12" s="32"/>
      <c r="E12" s="32"/>
      <c r="F12" s="32"/>
      <c r="G12" s="32"/>
      <c r="H12" s="32"/>
      <c r="I12" s="32"/>
      <c r="J12" s="32"/>
      <c r="K12" s="32"/>
      <c r="L12" s="32"/>
      <c r="M12" s="32"/>
      <c r="N12" s="32">
        <v>74.7</v>
      </c>
      <c r="O12" s="32">
        <v>75</v>
      </c>
      <c r="P12" s="32">
        <v>75.099999999999994</v>
      </c>
      <c r="Q12" s="32">
        <v>75.3</v>
      </c>
      <c r="R12" s="32">
        <v>74.900000000000006</v>
      </c>
      <c r="S12" s="32">
        <v>74.7</v>
      </c>
      <c r="T12" s="32">
        <v>76</v>
      </c>
      <c r="U12" s="32">
        <v>75.400000000000006</v>
      </c>
      <c r="V12" s="32">
        <v>76.599999999999994</v>
      </c>
      <c r="W12" s="32">
        <v>76.400000000000006</v>
      </c>
      <c r="X12" s="32">
        <v>76.8</v>
      </c>
      <c r="Y12" s="32">
        <v>76.5</v>
      </c>
      <c r="Z12" s="32">
        <v>76.5</v>
      </c>
      <c r="AA12" s="32">
        <v>78.099999999999994</v>
      </c>
      <c r="AB12" s="32">
        <v>77.599999999999994</v>
      </c>
      <c r="AC12" s="32">
        <v>78.2</v>
      </c>
      <c r="AD12" s="32">
        <v>78.5</v>
      </c>
      <c r="AE12" s="32">
        <v>79.2</v>
      </c>
      <c r="AF12" s="32">
        <v>79.3</v>
      </c>
      <c r="AG12" s="32">
        <v>78.900000000000006</v>
      </c>
      <c r="AH12" s="32">
        <v>80.099999999999994</v>
      </c>
      <c r="AI12" s="32">
        <v>80.3</v>
      </c>
      <c r="AJ12" s="32">
        <v>79.900000000000006</v>
      </c>
      <c r="AK12" s="32">
        <v>80.5</v>
      </c>
      <c r="AL12" s="33">
        <v>4</v>
      </c>
      <c r="AM12" s="34" t="s">
        <v>101</v>
      </c>
      <c r="AN12" s="29">
        <v>0.44545454545454466</v>
      </c>
      <c r="AO12" s="29">
        <v>0.16666666666666666</v>
      </c>
      <c r="AP12" s="29">
        <v>-0.27878787878787803</v>
      </c>
      <c r="AQ12" s="13" t="s">
        <v>102</v>
      </c>
      <c r="AR12" s="13"/>
      <c r="AS12" s="13"/>
      <c r="AT12" s="13"/>
      <c r="AV12" s="13">
        <v>72.599999999999994</v>
      </c>
      <c r="AX12" s="7" t="s">
        <v>105</v>
      </c>
    </row>
    <row r="13" spans="1:50" x14ac:dyDescent="0.2">
      <c r="A13" s="30" t="s">
        <v>92</v>
      </c>
      <c r="B13" s="31">
        <v>67.2</v>
      </c>
      <c r="C13" s="32">
        <v>67.3</v>
      </c>
      <c r="D13" s="32">
        <v>67.099999999999994</v>
      </c>
      <c r="E13" s="32">
        <v>67.400000000000006</v>
      </c>
      <c r="F13" s="32">
        <v>67.5</v>
      </c>
      <c r="G13" s="32">
        <v>67.5</v>
      </c>
      <c r="H13" s="32">
        <v>67.900000000000006</v>
      </c>
      <c r="I13" s="32">
        <v>68.2</v>
      </c>
      <c r="J13" s="32">
        <v>68.2</v>
      </c>
      <c r="K13" s="32">
        <v>67.599999999999994</v>
      </c>
      <c r="L13" s="32">
        <v>68.2</v>
      </c>
      <c r="M13" s="32">
        <v>68.599999999999994</v>
      </c>
      <c r="N13" s="32">
        <v>69.3</v>
      </c>
      <c r="O13" s="32">
        <v>69.5</v>
      </c>
      <c r="P13" s="32">
        <v>69.7</v>
      </c>
      <c r="Q13" s="32">
        <v>70.400000000000006</v>
      </c>
      <c r="R13" s="32">
        <v>70.5</v>
      </c>
      <c r="S13" s="32">
        <v>71.2</v>
      </c>
      <c r="T13" s="32">
        <v>71.5</v>
      </c>
      <c r="U13" s="32">
        <v>71.599999999999994</v>
      </c>
      <c r="V13" s="32">
        <v>72</v>
      </c>
      <c r="W13" s="32">
        <v>72.099999999999994</v>
      </c>
      <c r="X13" s="32">
        <v>72</v>
      </c>
      <c r="Y13" s="32">
        <v>72.5</v>
      </c>
      <c r="Z13" s="32">
        <v>72.900000000000006</v>
      </c>
      <c r="AA13" s="32">
        <v>73.5</v>
      </c>
      <c r="AB13" s="32">
        <v>73.8</v>
      </c>
      <c r="AC13" s="32">
        <v>74.099999999999994</v>
      </c>
      <c r="AD13" s="32">
        <v>74.3</v>
      </c>
      <c r="AE13" s="32">
        <v>74.5</v>
      </c>
      <c r="AF13" s="32">
        <v>74.8</v>
      </c>
      <c r="AG13" s="32">
        <v>75.099999999999994</v>
      </c>
      <c r="AH13" s="32">
        <v>75.2</v>
      </c>
      <c r="AI13" s="32">
        <v>75.8</v>
      </c>
      <c r="AJ13" s="32">
        <v>75.7</v>
      </c>
      <c r="AK13" s="32">
        <v>76.099999999999994</v>
      </c>
      <c r="AL13" s="33">
        <v>19</v>
      </c>
      <c r="AM13" s="34" t="s">
        <v>92</v>
      </c>
      <c r="AN13" s="29">
        <v>0.2909090909090899</v>
      </c>
      <c r="AO13" s="29">
        <v>3.3333333333336178E-2</v>
      </c>
      <c r="AP13" s="29">
        <v>-0.25757575757575374</v>
      </c>
      <c r="AQ13" s="7" t="s">
        <v>119</v>
      </c>
      <c r="AR13" s="13"/>
      <c r="AS13" s="13"/>
      <c r="AT13" s="13"/>
      <c r="AV13" s="13">
        <v>73.3</v>
      </c>
      <c r="AX13" s="7" t="s">
        <v>94</v>
      </c>
    </row>
    <row r="14" spans="1:50" x14ac:dyDescent="0.2">
      <c r="A14" s="30" t="s">
        <v>93</v>
      </c>
      <c r="B14" s="31">
        <v>71.3</v>
      </c>
      <c r="C14" s="32">
        <v>71.599999999999994</v>
      </c>
      <c r="D14" s="32">
        <v>71.5</v>
      </c>
      <c r="E14" s="32">
        <v>71.7</v>
      </c>
      <c r="F14" s="32">
        <v>71.5</v>
      </c>
      <c r="G14" s="32">
        <v>71.8</v>
      </c>
      <c r="H14" s="32">
        <v>71.8</v>
      </c>
      <c r="I14" s="32">
        <v>72.099999999999994</v>
      </c>
      <c r="J14" s="32">
        <v>72</v>
      </c>
      <c r="K14" s="32">
        <v>72</v>
      </c>
      <c r="L14" s="32">
        <v>72.5</v>
      </c>
      <c r="M14" s="32">
        <v>72.599999999999994</v>
      </c>
      <c r="N14" s="32">
        <v>72.599999999999994</v>
      </c>
      <c r="O14" s="32">
        <v>72.8</v>
      </c>
      <c r="P14" s="32">
        <v>72.7</v>
      </c>
      <c r="Q14" s="32">
        <v>73.099999999999994</v>
      </c>
      <c r="R14" s="32">
        <v>73.599999999999994</v>
      </c>
      <c r="S14" s="32">
        <v>74</v>
      </c>
      <c r="T14" s="32">
        <v>74.2</v>
      </c>
      <c r="U14" s="32">
        <v>74.5</v>
      </c>
      <c r="V14" s="32">
        <v>74.7</v>
      </c>
      <c r="W14" s="32">
        <v>74.8</v>
      </c>
      <c r="X14" s="32">
        <v>75</v>
      </c>
      <c r="Y14" s="32">
        <v>75.400000000000006</v>
      </c>
      <c r="Z14" s="32">
        <v>76</v>
      </c>
      <c r="AA14" s="32">
        <v>76.099999999999994</v>
      </c>
      <c r="AB14" s="32">
        <v>76.2</v>
      </c>
      <c r="AC14" s="32">
        <v>76.5</v>
      </c>
      <c r="AD14" s="32">
        <v>76.900000000000006</v>
      </c>
      <c r="AE14" s="32">
        <v>77.2</v>
      </c>
      <c r="AF14" s="32">
        <v>77.8</v>
      </c>
      <c r="AG14" s="32">
        <v>78.099999999999994</v>
      </c>
      <c r="AH14" s="32">
        <v>78.3</v>
      </c>
      <c r="AI14" s="32">
        <v>78.7</v>
      </c>
      <c r="AJ14" s="32">
        <v>78.8</v>
      </c>
      <c r="AK14" s="32">
        <v>79</v>
      </c>
      <c r="AL14" s="33">
        <v>12</v>
      </c>
      <c r="AM14" s="34" t="s">
        <v>93</v>
      </c>
      <c r="AN14" s="29">
        <v>0.34545454545454518</v>
      </c>
      <c r="AO14" s="29">
        <v>9.9999999999999048E-2</v>
      </c>
      <c r="AP14" s="29">
        <v>-0.24545454545454615</v>
      </c>
      <c r="AQ14" s="13" t="s">
        <v>97</v>
      </c>
      <c r="AR14" s="13"/>
      <c r="AS14" s="13"/>
      <c r="AT14" s="13"/>
      <c r="AV14" s="13">
        <v>73.8</v>
      </c>
      <c r="AX14" s="7" t="s">
        <v>113</v>
      </c>
    </row>
    <row r="15" spans="1:50" x14ac:dyDescent="0.2">
      <c r="A15" s="30" t="s">
        <v>94</v>
      </c>
      <c r="B15" s="31">
        <v>64.099999999999994</v>
      </c>
      <c r="C15" s="32">
        <v>64.599999999999994</v>
      </c>
      <c r="D15" s="32">
        <v>64.400000000000006</v>
      </c>
      <c r="E15" s="32">
        <v>64.599999999999994</v>
      </c>
      <c r="F15" s="32">
        <v>64.599999999999994</v>
      </c>
      <c r="G15" s="32">
        <v>66.2</v>
      </c>
      <c r="H15" s="32">
        <v>66.3</v>
      </c>
      <c r="I15" s="32">
        <v>66.5</v>
      </c>
      <c r="J15" s="32">
        <v>65.7</v>
      </c>
      <c r="K15" s="32">
        <v>64.7</v>
      </c>
      <c r="L15" s="32">
        <v>64.400000000000006</v>
      </c>
      <c r="M15" s="32">
        <v>63.4</v>
      </c>
      <c r="N15" s="32">
        <v>62.3</v>
      </c>
      <c r="O15" s="32">
        <v>60.6</v>
      </c>
      <c r="P15" s="32">
        <v>61.4</v>
      </c>
      <c r="Q15" s="32">
        <v>64.2</v>
      </c>
      <c r="R15" s="32">
        <v>64.2</v>
      </c>
      <c r="S15" s="32">
        <v>63.9</v>
      </c>
      <c r="T15" s="32">
        <v>65</v>
      </c>
      <c r="U15" s="32">
        <v>65.599999999999994</v>
      </c>
      <c r="V15" s="32">
        <v>65.2</v>
      </c>
      <c r="W15" s="32">
        <v>65.599999999999994</v>
      </c>
      <c r="X15" s="32">
        <v>66.400000000000006</v>
      </c>
      <c r="Y15" s="32">
        <v>66.7</v>
      </c>
      <c r="Z15" s="32">
        <v>67.599999999999994</v>
      </c>
      <c r="AA15" s="32">
        <v>67.599999999999994</v>
      </c>
      <c r="AB15" s="32">
        <v>67.5</v>
      </c>
      <c r="AC15" s="32">
        <v>68.900000000000006</v>
      </c>
      <c r="AD15" s="32">
        <v>70</v>
      </c>
      <c r="AE15" s="32">
        <v>70.900000000000006</v>
      </c>
      <c r="AF15" s="32">
        <v>71.400000000000006</v>
      </c>
      <c r="AG15" s="32">
        <v>71.400000000000006</v>
      </c>
      <c r="AH15" s="32">
        <v>72.8</v>
      </c>
      <c r="AI15" s="32">
        <v>72.400000000000006</v>
      </c>
      <c r="AJ15" s="32">
        <v>73.2</v>
      </c>
      <c r="AK15" s="32">
        <v>73.3</v>
      </c>
      <c r="AL15" s="33">
        <v>23</v>
      </c>
      <c r="AM15" s="34" t="s">
        <v>94</v>
      </c>
      <c r="AN15" s="29">
        <v>0.22727272727272727</v>
      </c>
      <c r="AO15" s="29">
        <v>0</v>
      </c>
      <c r="AP15" s="29">
        <v>-0.22727272727272727</v>
      </c>
      <c r="AQ15" s="13" t="s">
        <v>91</v>
      </c>
      <c r="AR15" s="13"/>
      <c r="AS15" s="13"/>
      <c r="AT15" s="13"/>
      <c r="AV15" s="13">
        <v>73.900000000000006</v>
      </c>
      <c r="AX15" s="7" t="s">
        <v>109</v>
      </c>
    </row>
    <row r="16" spans="1:50" x14ac:dyDescent="0.2">
      <c r="A16" s="30" t="s">
        <v>114</v>
      </c>
      <c r="B16" s="31">
        <v>69.599999999999994</v>
      </c>
      <c r="C16" s="32">
        <v>70.3</v>
      </c>
      <c r="D16" s="32">
        <v>70.3</v>
      </c>
      <c r="E16" s="32">
        <v>70.5</v>
      </c>
      <c r="F16" s="32">
        <v>70.2</v>
      </c>
      <c r="G16" s="32">
        <v>70.599999999999994</v>
      </c>
      <c r="H16" s="32">
        <v>70.7</v>
      </c>
      <c r="I16" s="32">
        <v>70.7</v>
      </c>
      <c r="J16" s="32">
        <v>70.900000000000006</v>
      </c>
      <c r="K16" s="32">
        <v>71</v>
      </c>
      <c r="L16" s="32">
        <v>71.400000000000006</v>
      </c>
      <c r="M16" s="32">
        <v>71.7</v>
      </c>
      <c r="N16" s="32">
        <v>72.099999999999994</v>
      </c>
      <c r="O16" s="32">
        <v>72.8</v>
      </c>
      <c r="P16" s="32">
        <v>72.8</v>
      </c>
      <c r="Q16" s="32">
        <v>73.099999999999994</v>
      </c>
      <c r="R16" s="32">
        <v>73.5</v>
      </c>
      <c r="S16" s="32">
        <v>73.599999999999994</v>
      </c>
      <c r="T16" s="32">
        <v>73.8</v>
      </c>
      <c r="U16" s="32">
        <v>74.2</v>
      </c>
      <c r="V16" s="32">
        <v>74.599999999999994</v>
      </c>
      <c r="W16" s="32">
        <v>74.900000000000006</v>
      </c>
      <c r="X16" s="32">
        <v>75.099999999999994</v>
      </c>
      <c r="Y16" s="32">
        <v>75.400000000000006</v>
      </c>
      <c r="Z16" s="32">
        <v>75.599999999999994</v>
      </c>
      <c r="AA16" s="32">
        <v>75.900000000000006</v>
      </c>
      <c r="AB16" s="32">
        <v>76</v>
      </c>
      <c r="AC16" s="32">
        <v>76.5</v>
      </c>
      <c r="AD16" s="32">
        <v>76.599999999999994</v>
      </c>
      <c r="AE16" s="32">
        <v>76.900000000000006</v>
      </c>
      <c r="AF16" s="32">
        <v>77.3</v>
      </c>
      <c r="AG16" s="32">
        <v>77.7</v>
      </c>
      <c r="AH16" s="32">
        <v>78</v>
      </c>
      <c r="AI16" s="32">
        <v>78.400000000000006</v>
      </c>
      <c r="AJ16" s="32">
        <v>78.7</v>
      </c>
      <c r="AK16" s="32">
        <v>78.599999999999994</v>
      </c>
      <c r="AL16" s="33">
        <v>15</v>
      </c>
      <c r="AM16" s="34" t="s">
        <v>114</v>
      </c>
      <c r="AN16" s="29">
        <v>0.35454545454545505</v>
      </c>
      <c r="AO16" s="29">
        <v>0.1333333333333305</v>
      </c>
      <c r="AP16" s="29">
        <v>-0.22121212121212455</v>
      </c>
      <c r="AQ16" s="13" t="s">
        <v>105</v>
      </c>
      <c r="AR16" s="13"/>
      <c r="AS16" s="13"/>
      <c r="AT16" s="13"/>
      <c r="AV16" s="13">
        <v>75</v>
      </c>
      <c r="AX16" s="7" t="s">
        <v>99</v>
      </c>
    </row>
    <row r="17" spans="1:50" x14ac:dyDescent="0.2">
      <c r="A17" s="30" t="s">
        <v>98</v>
      </c>
      <c r="B17" s="31"/>
      <c r="C17" s="32"/>
      <c r="D17" s="32"/>
      <c r="E17" s="32"/>
      <c r="F17" s="32"/>
      <c r="G17" s="32"/>
      <c r="H17" s="32"/>
      <c r="I17" s="32"/>
      <c r="J17" s="32"/>
      <c r="K17" s="32"/>
      <c r="L17" s="32"/>
      <c r="M17" s="32"/>
      <c r="N17" s="32"/>
      <c r="O17" s="32"/>
      <c r="P17" s="32"/>
      <c r="Q17" s="32"/>
      <c r="R17" s="32"/>
      <c r="S17" s="32">
        <v>74.8</v>
      </c>
      <c r="T17" s="32">
        <v>75</v>
      </c>
      <c r="U17" s="32">
        <v>75.3</v>
      </c>
      <c r="V17" s="32">
        <v>75.5</v>
      </c>
      <c r="W17" s="32">
        <v>75.7</v>
      </c>
      <c r="X17" s="32">
        <v>75.7</v>
      </c>
      <c r="Y17" s="32">
        <v>76.7</v>
      </c>
      <c r="Z17" s="32">
        <v>76.7</v>
      </c>
      <c r="AA17" s="32">
        <v>77.3</v>
      </c>
      <c r="AB17" s="32">
        <v>77.599999999999994</v>
      </c>
      <c r="AC17" s="32">
        <v>77.8</v>
      </c>
      <c r="AD17" s="32">
        <v>78</v>
      </c>
      <c r="AE17" s="32">
        <v>78.2</v>
      </c>
      <c r="AF17" s="32">
        <v>78.7</v>
      </c>
      <c r="AG17" s="32">
        <v>78.7</v>
      </c>
      <c r="AH17" s="32">
        <v>79</v>
      </c>
      <c r="AI17" s="32">
        <v>79.5</v>
      </c>
      <c r="AJ17" s="32">
        <v>79.2</v>
      </c>
      <c r="AK17" s="32">
        <v>79.5</v>
      </c>
      <c r="AL17" s="33">
        <v>9</v>
      </c>
      <c r="AM17" s="34" t="s">
        <v>98</v>
      </c>
      <c r="AN17" s="29">
        <v>0.33636363636363531</v>
      </c>
      <c r="AO17" s="29">
        <v>0.13333333333333522</v>
      </c>
      <c r="AP17" s="29">
        <v>-0.20303030303030009</v>
      </c>
      <c r="AQ17" s="13" t="s">
        <v>101</v>
      </c>
      <c r="AR17" s="13"/>
      <c r="AS17" s="13"/>
      <c r="AT17" s="13"/>
      <c r="AV17" s="13">
        <v>76.099999999999994</v>
      </c>
      <c r="AX17" s="7" t="s">
        <v>92</v>
      </c>
    </row>
    <row r="18" spans="1:50" ht="25.5" x14ac:dyDescent="0.2">
      <c r="A18" s="35" t="s">
        <v>147</v>
      </c>
      <c r="B18" s="31">
        <v>69.900000000000006</v>
      </c>
      <c r="C18" s="32">
        <v>70.2</v>
      </c>
      <c r="D18" s="32">
        <v>70.5</v>
      </c>
      <c r="E18" s="32">
        <v>71</v>
      </c>
      <c r="F18" s="32">
        <v>71.099999999999994</v>
      </c>
      <c r="G18" s="32">
        <v>71.400000000000006</v>
      </c>
      <c r="H18" s="32">
        <v>71.7</v>
      </c>
      <c r="I18" s="32">
        <v>71.900000000000006</v>
      </c>
      <c r="J18" s="32">
        <v>72.099999999999994</v>
      </c>
      <c r="K18" s="32">
        <v>72</v>
      </c>
      <c r="L18" s="32">
        <v>72.2</v>
      </c>
      <c r="M18" s="32">
        <v>72.7</v>
      </c>
      <c r="N18" s="32">
        <v>72.8</v>
      </c>
      <c r="O18" s="32">
        <v>73.099999999999994</v>
      </c>
      <c r="P18" s="32">
        <v>73.3</v>
      </c>
      <c r="Q18" s="32">
        <v>73.599999999999994</v>
      </c>
      <c r="R18" s="32">
        <v>74.099999999999994</v>
      </c>
      <c r="S18" s="32">
        <v>74.5</v>
      </c>
      <c r="T18" s="32">
        <v>74.8</v>
      </c>
      <c r="U18" s="32">
        <v>75.099999999999994</v>
      </c>
      <c r="V18" s="32">
        <v>75.599999999999994</v>
      </c>
      <c r="W18" s="32">
        <v>75.7</v>
      </c>
      <c r="X18" s="32">
        <v>75.8</v>
      </c>
      <c r="Y18" s="32">
        <v>76.5</v>
      </c>
      <c r="Z18" s="32">
        <v>76.7</v>
      </c>
      <c r="AA18" s="32">
        <v>77.2</v>
      </c>
      <c r="AB18" s="32">
        <v>77.400000000000006</v>
      </c>
      <c r="AC18" s="32">
        <v>77.599999999999994</v>
      </c>
      <c r="AD18" s="32">
        <v>77.8</v>
      </c>
      <c r="AE18" s="32">
        <v>78</v>
      </c>
      <c r="AF18" s="32">
        <v>77.900000000000006</v>
      </c>
      <c r="AG18" s="32">
        <v>78.099999999999994</v>
      </c>
      <c r="AH18" s="32">
        <v>78.099999999999994</v>
      </c>
      <c r="AI18" s="32">
        <v>78.7</v>
      </c>
      <c r="AJ18" s="32">
        <v>78.3</v>
      </c>
      <c r="AK18" s="32">
        <v>78.599999999999994</v>
      </c>
      <c r="AL18" s="33">
        <v>15</v>
      </c>
      <c r="AM18" s="36" t="s">
        <v>147</v>
      </c>
      <c r="AN18" s="29">
        <v>0.33636363636363531</v>
      </c>
      <c r="AO18" s="29">
        <v>0.16666666666666666</v>
      </c>
      <c r="AP18" s="29">
        <v>-0.16969696969696865</v>
      </c>
      <c r="AQ18" s="13" t="s">
        <v>110</v>
      </c>
      <c r="AR18" s="13"/>
      <c r="AS18" s="13"/>
      <c r="AT18" s="13"/>
      <c r="AV18" s="13">
        <v>77</v>
      </c>
      <c r="AX18" s="7" t="s">
        <v>116</v>
      </c>
    </row>
    <row r="19" spans="1:50" x14ac:dyDescent="0.2">
      <c r="A19" s="30" t="s">
        <v>96</v>
      </c>
      <c r="B19" s="31">
        <v>73.400000000000006</v>
      </c>
      <c r="C19" s="32">
        <v>73.599999999999994</v>
      </c>
      <c r="D19" s="32">
        <v>73.400000000000006</v>
      </c>
      <c r="E19" s="32">
        <v>73.8</v>
      </c>
      <c r="F19" s="32">
        <v>73.5</v>
      </c>
      <c r="G19" s="32">
        <v>74.099999999999994</v>
      </c>
      <c r="H19" s="32">
        <v>73.900000000000006</v>
      </c>
      <c r="I19" s="32">
        <v>74.3</v>
      </c>
      <c r="J19" s="32">
        <v>74.5</v>
      </c>
      <c r="K19" s="32">
        <v>74.7</v>
      </c>
      <c r="L19" s="32">
        <v>74.8</v>
      </c>
      <c r="M19" s="32">
        <v>74.7</v>
      </c>
      <c r="N19" s="32">
        <v>75.099999999999994</v>
      </c>
      <c r="O19" s="32">
        <v>75.3</v>
      </c>
      <c r="P19" s="32">
        <v>75.2</v>
      </c>
      <c r="Q19" s="32">
        <v>75.3</v>
      </c>
      <c r="R19" s="32">
        <v>75.7</v>
      </c>
      <c r="S19" s="32">
        <v>75.8</v>
      </c>
      <c r="T19" s="32">
        <v>75.900000000000006</v>
      </c>
      <c r="U19" s="32">
        <v>75.900000000000006</v>
      </c>
      <c r="V19" s="32">
        <v>76.3</v>
      </c>
      <c r="W19" s="32">
        <v>76.400000000000006</v>
      </c>
      <c r="X19" s="32">
        <v>76.599999999999994</v>
      </c>
      <c r="Y19" s="32">
        <v>76.599999999999994</v>
      </c>
      <c r="Z19" s="32">
        <v>76.8</v>
      </c>
      <c r="AA19" s="32">
        <v>77.099999999999994</v>
      </c>
      <c r="AB19" s="32">
        <v>76.900000000000006</v>
      </c>
      <c r="AC19" s="32">
        <v>77.5</v>
      </c>
      <c r="AD19" s="32">
        <v>77.5</v>
      </c>
      <c r="AE19" s="32">
        <v>78</v>
      </c>
      <c r="AF19" s="32">
        <v>78</v>
      </c>
      <c r="AG19" s="32">
        <v>78</v>
      </c>
      <c r="AH19" s="32">
        <v>78.7</v>
      </c>
      <c r="AI19" s="32">
        <v>78.8</v>
      </c>
      <c r="AJ19" s="32">
        <v>78.5</v>
      </c>
      <c r="AK19" s="32">
        <v>78.900000000000006</v>
      </c>
      <c r="AL19" s="33">
        <v>14</v>
      </c>
      <c r="AM19" s="34" t="s">
        <v>96</v>
      </c>
      <c r="AN19" s="29">
        <v>0.31818181818181818</v>
      </c>
      <c r="AO19" s="29">
        <v>0.16666666666666666</v>
      </c>
      <c r="AP19" s="29">
        <v>-0.15151515151515152</v>
      </c>
      <c r="AQ19" s="13" t="s">
        <v>99</v>
      </c>
      <c r="AR19" s="13"/>
      <c r="AS19" s="13"/>
      <c r="AT19" s="13"/>
      <c r="AV19" s="13">
        <v>78.099999999999994</v>
      </c>
      <c r="AX19" s="7" t="s">
        <v>110</v>
      </c>
    </row>
    <row r="20" spans="1:50" x14ac:dyDescent="0.2">
      <c r="A20" s="30" t="s">
        <v>105</v>
      </c>
      <c r="B20" s="31">
        <v>65.5</v>
      </c>
      <c r="C20" s="32">
        <v>65.7</v>
      </c>
      <c r="D20" s="32">
        <v>65.099999999999994</v>
      </c>
      <c r="E20" s="32">
        <v>65.099999999999994</v>
      </c>
      <c r="F20" s="32">
        <v>65.099999999999994</v>
      </c>
      <c r="G20" s="32">
        <v>65.3</v>
      </c>
      <c r="H20" s="32">
        <v>65.7</v>
      </c>
      <c r="I20" s="32">
        <v>66.2</v>
      </c>
      <c r="J20" s="32">
        <v>65.400000000000006</v>
      </c>
      <c r="K20" s="32">
        <v>65.2</v>
      </c>
      <c r="L20" s="32">
        <v>65.099999999999994</v>
      </c>
      <c r="M20" s="32">
        <v>64.7</v>
      </c>
      <c r="N20" s="32">
        <v>64.7</v>
      </c>
      <c r="O20" s="32">
        <v>65</v>
      </c>
      <c r="P20" s="32">
        <v>65.400000000000006</v>
      </c>
      <c r="Q20" s="32">
        <v>66.3</v>
      </c>
      <c r="R20" s="32">
        <v>66.7</v>
      </c>
      <c r="S20" s="32">
        <v>66.5</v>
      </c>
      <c r="T20" s="32">
        <v>66.7</v>
      </c>
      <c r="U20" s="32">
        <v>67.5</v>
      </c>
      <c r="V20" s="32">
        <v>68.2</v>
      </c>
      <c r="W20" s="32">
        <v>68.3</v>
      </c>
      <c r="X20" s="32">
        <v>68.400000000000006</v>
      </c>
      <c r="Y20" s="32">
        <v>68.7</v>
      </c>
      <c r="Z20" s="32">
        <v>68.7</v>
      </c>
      <c r="AA20" s="32">
        <v>69.2</v>
      </c>
      <c r="AB20" s="32">
        <v>69.400000000000006</v>
      </c>
      <c r="AC20" s="32">
        <v>70</v>
      </c>
      <c r="AD20" s="32">
        <v>70.3</v>
      </c>
      <c r="AE20" s="32">
        <v>70.7</v>
      </c>
      <c r="AF20" s="32">
        <v>71.2</v>
      </c>
      <c r="AG20" s="32">
        <v>71.599999999999994</v>
      </c>
      <c r="AH20" s="32">
        <v>72.2</v>
      </c>
      <c r="AI20" s="32">
        <v>72.3</v>
      </c>
      <c r="AJ20" s="32">
        <v>72.3</v>
      </c>
      <c r="AK20" s="32">
        <v>72.599999999999994</v>
      </c>
      <c r="AL20" s="33">
        <v>24</v>
      </c>
      <c r="AM20" s="34" t="s">
        <v>105</v>
      </c>
      <c r="AN20" s="29">
        <v>0.31818181818181818</v>
      </c>
      <c r="AO20" s="29">
        <v>0.16666666666666666</v>
      </c>
      <c r="AP20" s="29">
        <v>-0.15151515151515152</v>
      </c>
      <c r="AQ20" s="13" t="s">
        <v>107</v>
      </c>
      <c r="AR20" s="13"/>
      <c r="AS20" s="13"/>
      <c r="AT20" s="13"/>
      <c r="AV20" s="13">
        <v>78.2</v>
      </c>
      <c r="AX20" s="7" t="s">
        <v>112</v>
      </c>
    </row>
    <row r="21" spans="1:50" x14ac:dyDescent="0.2">
      <c r="A21" s="30" t="s">
        <v>95</v>
      </c>
      <c r="B21" s="31"/>
      <c r="C21" s="32"/>
      <c r="D21" s="32"/>
      <c r="E21" s="32"/>
      <c r="F21" s="32"/>
      <c r="G21" s="32">
        <v>70.8</v>
      </c>
      <c r="H21" s="32">
        <v>71.599999999999994</v>
      </c>
      <c r="I21" s="32">
        <v>71.7</v>
      </c>
      <c r="J21" s="32">
        <v>71.7</v>
      </c>
      <c r="K21" s="32">
        <v>72.099999999999994</v>
      </c>
      <c r="L21" s="32">
        <v>72.3</v>
      </c>
      <c r="M21" s="32">
        <v>72.7</v>
      </c>
      <c r="N21" s="32">
        <v>72.5</v>
      </c>
      <c r="O21" s="32">
        <v>73.099999999999994</v>
      </c>
      <c r="P21" s="32">
        <v>72.8</v>
      </c>
      <c r="Q21" s="32">
        <v>73.099999999999994</v>
      </c>
      <c r="R21" s="32">
        <v>73.400000000000006</v>
      </c>
      <c r="S21" s="32">
        <v>73.400000000000006</v>
      </c>
      <c r="T21" s="32">
        <v>73.400000000000006</v>
      </c>
      <c r="U21" s="32">
        <v>74</v>
      </c>
      <c r="V21" s="32">
        <v>74.5</v>
      </c>
      <c r="W21" s="32">
        <v>75</v>
      </c>
      <c r="X21" s="32">
        <v>75.7</v>
      </c>
      <c r="Y21" s="32">
        <v>76.099999999999994</v>
      </c>
      <c r="Z21" s="32">
        <v>76.7</v>
      </c>
      <c r="AA21" s="32">
        <v>76.900000000000006</v>
      </c>
      <c r="AB21" s="32">
        <v>77.3</v>
      </c>
      <c r="AC21" s="32">
        <v>77.900000000000006</v>
      </c>
      <c r="AD21" s="32">
        <v>77.8</v>
      </c>
      <c r="AE21" s="32">
        <v>78.5</v>
      </c>
      <c r="AF21" s="32">
        <v>78.599999999999994</v>
      </c>
      <c r="AG21" s="32">
        <v>78.7</v>
      </c>
      <c r="AH21" s="32">
        <v>78.900000000000006</v>
      </c>
      <c r="AI21" s="32">
        <v>79.3</v>
      </c>
      <c r="AJ21" s="32">
        <v>79.599999999999994</v>
      </c>
      <c r="AK21" s="32">
        <v>79.900000000000006</v>
      </c>
      <c r="AL21" s="33">
        <v>8</v>
      </c>
      <c r="AM21" s="34" t="s">
        <v>95</v>
      </c>
      <c r="AN21" s="29">
        <v>0.20909090909090883</v>
      </c>
      <c r="AO21" s="29">
        <v>6.6666666666667609E-2</v>
      </c>
      <c r="AP21" s="29">
        <v>-0.14242424242424123</v>
      </c>
      <c r="AQ21" s="13" t="s">
        <v>96</v>
      </c>
      <c r="AR21" s="13"/>
      <c r="AS21" s="13"/>
      <c r="AT21" s="13"/>
      <c r="AV21" s="13">
        <v>78.599999999999994</v>
      </c>
      <c r="AX21" s="7" t="s">
        <v>114</v>
      </c>
    </row>
    <row r="22" spans="1:50" x14ac:dyDescent="0.2">
      <c r="A22" s="30" t="s">
        <v>100</v>
      </c>
      <c r="B22" s="31"/>
      <c r="C22" s="32"/>
      <c r="D22" s="32"/>
      <c r="E22" s="32"/>
      <c r="F22" s="32">
        <v>72.3</v>
      </c>
      <c r="G22" s="32">
        <v>72.599999999999994</v>
      </c>
      <c r="H22" s="32">
        <v>73</v>
      </c>
      <c r="I22" s="32">
        <v>73.2</v>
      </c>
      <c r="J22" s="32">
        <v>73.599999999999994</v>
      </c>
      <c r="K22" s="32">
        <v>73.8</v>
      </c>
      <c r="L22" s="32">
        <v>73.8</v>
      </c>
      <c r="M22" s="32">
        <v>74.2</v>
      </c>
      <c r="N22" s="32">
        <v>74.599999999999994</v>
      </c>
      <c r="O22" s="32">
        <v>74.8</v>
      </c>
      <c r="P22" s="32">
        <v>75</v>
      </c>
      <c r="Q22" s="32">
        <v>75.400000000000006</v>
      </c>
      <c r="R22" s="32">
        <v>75.8</v>
      </c>
      <c r="S22" s="32">
        <v>76</v>
      </c>
      <c r="T22" s="32">
        <v>76.400000000000006</v>
      </c>
      <c r="U22" s="32">
        <v>76.900000000000006</v>
      </c>
      <c r="V22" s="32">
        <v>77.2</v>
      </c>
      <c r="W22" s="32">
        <v>77.400000000000006</v>
      </c>
      <c r="X22" s="32">
        <v>77.3</v>
      </c>
      <c r="Y22" s="32">
        <v>78</v>
      </c>
      <c r="Z22" s="32">
        <v>78.099999999999994</v>
      </c>
      <c r="AA22" s="32">
        <v>78.599999999999994</v>
      </c>
      <c r="AB22" s="32">
        <v>78.8</v>
      </c>
      <c r="AC22" s="32">
        <v>78.900000000000006</v>
      </c>
      <c r="AD22" s="32">
        <v>79.099999999999994</v>
      </c>
      <c r="AE22" s="32">
        <v>79.5</v>
      </c>
      <c r="AF22" s="32">
        <v>79.7</v>
      </c>
      <c r="AG22" s="32">
        <v>79.8</v>
      </c>
      <c r="AH22" s="32">
        <v>80.3</v>
      </c>
      <c r="AI22" s="32">
        <v>80.7</v>
      </c>
      <c r="AJ22" s="32">
        <v>80.3</v>
      </c>
      <c r="AK22" s="32">
        <v>81</v>
      </c>
      <c r="AL22" s="33">
        <v>1</v>
      </c>
      <c r="AM22" s="34" t="s">
        <v>100</v>
      </c>
      <c r="AN22" s="29">
        <v>0.29999999999999977</v>
      </c>
      <c r="AO22" s="29">
        <v>0.16666666666666666</v>
      </c>
      <c r="AP22" s="29">
        <v>-0.13333333333333311</v>
      </c>
      <c r="AQ22" s="13" t="s">
        <v>98</v>
      </c>
      <c r="AR22" s="13"/>
      <c r="AS22" s="13"/>
      <c r="AT22" s="13"/>
      <c r="AV22" s="13">
        <v>78.599999999999994</v>
      </c>
      <c r="AX22" s="7" t="s">
        <v>147</v>
      </c>
    </row>
    <row r="23" spans="1:50" x14ac:dyDescent="0.2">
      <c r="A23" s="30" t="s">
        <v>102</v>
      </c>
      <c r="B23" s="31"/>
      <c r="C23" s="32"/>
      <c r="D23" s="32"/>
      <c r="E23" s="32"/>
      <c r="F23" s="32"/>
      <c r="G23" s="32"/>
      <c r="H23" s="32"/>
      <c r="I23" s="32"/>
      <c r="J23" s="32"/>
      <c r="K23" s="32"/>
      <c r="L23" s="32"/>
      <c r="M23" s="32"/>
      <c r="N23" s="32"/>
      <c r="O23" s="32"/>
      <c r="P23" s="32"/>
      <c r="Q23" s="32"/>
      <c r="R23" s="32"/>
      <c r="S23" s="32"/>
      <c r="T23" s="32"/>
      <c r="U23" s="32"/>
      <c r="V23" s="32"/>
      <c r="W23" s="32">
        <v>64.400000000000006</v>
      </c>
      <c r="X23" s="32">
        <v>65.3</v>
      </c>
      <c r="Y23" s="32">
        <v>65.599999999999994</v>
      </c>
      <c r="Z23" s="32">
        <v>64.900000000000006</v>
      </c>
      <c r="AA23" s="32">
        <v>65</v>
      </c>
      <c r="AB23" s="32">
        <v>65.3</v>
      </c>
      <c r="AC23" s="32">
        <v>66.5</v>
      </c>
      <c r="AD23" s="32">
        <v>67.5</v>
      </c>
      <c r="AE23" s="32">
        <v>67.900000000000006</v>
      </c>
      <c r="AF23" s="32">
        <v>68.599999999999994</v>
      </c>
      <c r="AG23" s="32">
        <v>68.900000000000006</v>
      </c>
      <c r="AH23" s="32">
        <v>69.3</v>
      </c>
      <c r="AI23" s="32">
        <v>69.099999999999994</v>
      </c>
      <c r="AJ23" s="32">
        <v>69.7</v>
      </c>
      <c r="AK23" s="32">
        <v>69.8</v>
      </c>
      <c r="AL23" s="33">
        <v>27</v>
      </c>
      <c r="AM23" s="34" t="s">
        <v>102</v>
      </c>
      <c r="AN23" s="29">
        <v>0.22727272727272727</v>
      </c>
      <c r="AO23" s="29">
        <v>0.1333333333333305</v>
      </c>
      <c r="AP23" s="29">
        <v>-9.3939393939396765E-2</v>
      </c>
      <c r="AQ23" s="13" t="s">
        <v>115</v>
      </c>
      <c r="AR23" s="13"/>
      <c r="AS23" s="13"/>
      <c r="AT23" s="13"/>
      <c r="AV23" s="13">
        <v>78.900000000000006</v>
      </c>
      <c r="AX23" s="7" t="s">
        <v>96</v>
      </c>
    </row>
    <row r="24" spans="1:50" x14ac:dyDescent="0.2">
      <c r="A24" s="30" t="s">
        <v>103</v>
      </c>
      <c r="B24" s="31">
        <v>65.3</v>
      </c>
      <c r="C24" s="32">
        <v>65.7</v>
      </c>
      <c r="D24" s="32">
        <v>65.7</v>
      </c>
      <c r="E24" s="32">
        <v>65.099999999999994</v>
      </c>
      <c r="F24" s="32">
        <v>65.599999999999994</v>
      </c>
      <c r="G24" s="32">
        <v>67.8</v>
      </c>
      <c r="H24" s="32">
        <v>67.599999999999994</v>
      </c>
      <c r="I24" s="32">
        <v>67.400000000000006</v>
      </c>
      <c r="J24" s="32">
        <v>66.900000000000006</v>
      </c>
      <c r="K24" s="32">
        <v>66.400000000000006</v>
      </c>
      <c r="L24" s="32">
        <v>65.099999999999994</v>
      </c>
      <c r="M24" s="32">
        <v>64.8</v>
      </c>
      <c r="N24" s="32">
        <v>63.1</v>
      </c>
      <c r="O24" s="32">
        <v>62.5</v>
      </c>
      <c r="P24" s="32">
        <v>63.3</v>
      </c>
      <c r="Q24" s="32">
        <v>64.599999999999994</v>
      </c>
      <c r="R24" s="32">
        <v>65.5</v>
      </c>
      <c r="S24" s="32">
        <v>66</v>
      </c>
      <c r="T24" s="32">
        <v>66.3</v>
      </c>
      <c r="U24" s="32">
        <v>66.7</v>
      </c>
      <c r="V24" s="32">
        <v>65.900000000000006</v>
      </c>
      <c r="W24" s="32">
        <v>66.099999999999994</v>
      </c>
      <c r="X24" s="32">
        <v>66.400000000000006</v>
      </c>
      <c r="Y24" s="32">
        <v>66.2</v>
      </c>
      <c r="Z24" s="32">
        <v>65.2</v>
      </c>
      <c r="AA24" s="32">
        <v>65</v>
      </c>
      <c r="AB24" s="32">
        <v>64.5</v>
      </c>
      <c r="AC24" s="32">
        <v>65.900000000000006</v>
      </c>
      <c r="AD24" s="32">
        <v>67.099999999999994</v>
      </c>
      <c r="AE24" s="32">
        <v>67.599999999999994</v>
      </c>
      <c r="AF24" s="32">
        <v>68.099999999999994</v>
      </c>
      <c r="AG24" s="32">
        <v>68.400000000000006</v>
      </c>
      <c r="AH24" s="32">
        <v>68.5</v>
      </c>
      <c r="AI24" s="32">
        <v>69.2</v>
      </c>
      <c r="AJ24" s="32">
        <v>69.2</v>
      </c>
      <c r="AK24" s="32">
        <v>69.5</v>
      </c>
      <c r="AL24" s="33">
        <v>28</v>
      </c>
      <c r="AM24" s="34" t="s">
        <v>103</v>
      </c>
      <c r="AN24" s="29">
        <v>0.41818181818181893</v>
      </c>
      <c r="AO24" s="29">
        <v>0.33333333333333331</v>
      </c>
      <c r="AP24" s="29">
        <v>-8.4848484848485617E-2</v>
      </c>
      <c r="AQ24" s="13" t="s">
        <v>112</v>
      </c>
      <c r="AR24" s="13"/>
      <c r="AS24" s="13"/>
      <c r="AT24" s="13"/>
      <c r="AV24" s="13">
        <v>79</v>
      </c>
      <c r="AX24" s="7" t="s">
        <v>90</v>
      </c>
    </row>
    <row r="25" spans="1:50" x14ac:dyDescent="0.2">
      <c r="A25" s="30" t="s">
        <v>104</v>
      </c>
      <c r="B25" s="31">
        <v>68.900000000000006</v>
      </c>
      <c r="C25" s="32">
        <v>68.900000000000006</v>
      </c>
      <c r="D25" s="32">
        <v>69.900000000000006</v>
      </c>
      <c r="E25" s="32">
        <v>69.7</v>
      </c>
      <c r="F25" s="32">
        <v>70.3</v>
      </c>
      <c r="G25" s="32">
        <v>70.7</v>
      </c>
      <c r="H25" s="32">
        <v>70.599999999999994</v>
      </c>
      <c r="I25" s="32">
        <v>71</v>
      </c>
      <c r="J25" s="32">
        <v>71.2</v>
      </c>
      <c r="K25" s="32">
        <v>72.400000000000006</v>
      </c>
      <c r="L25" s="32">
        <v>72</v>
      </c>
      <c r="M25" s="32">
        <v>71.900000000000006</v>
      </c>
      <c r="N25" s="32">
        <v>72.2</v>
      </c>
      <c r="O25" s="32">
        <v>73.2</v>
      </c>
      <c r="P25" s="32">
        <v>73</v>
      </c>
      <c r="Q25" s="32">
        <v>73.3</v>
      </c>
      <c r="R25" s="32">
        <v>74</v>
      </c>
      <c r="S25" s="32">
        <v>73.7</v>
      </c>
      <c r="T25" s="32">
        <v>74.400000000000006</v>
      </c>
      <c r="U25" s="32">
        <v>74.599999999999994</v>
      </c>
      <c r="V25" s="32">
        <v>75.099999999999994</v>
      </c>
      <c r="W25" s="32">
        <v>74.599999999999994</v>
      </c>
      <c r="X25" s="32">
        <v>74.8</v>
      </c>
      <c r="Y25" s="32">
        <v>76</v>
      </c>
      <c r="Z25" s="32">
        <v>76.7</v>
      </c>
      <c r="AA25" s="32">
        <v>76.8</v>
      </c>
      <c r="AB25" s="32">
        <v>76.7</v>
      </c>
      <c r="AC25" s="32">
        <v>78.099999999999994</v>
      </c>
      <c r="AD25" s="32">
        <v>78.099999999999994</v>
      </c>
      <c r="AE25" s="32">
        <v>77.900000000000006</v>
      </c>
      <c r="AF25" s="32">
        <v>78.5</v>
      </c>
      <c r="AG25" s="32">
        <v>79.099999999999994</v>
      </c>
      <c r="AH25" s="32">
        <v>79.8</v>
      </c>
      <c r="AI25" s="32">
        <v>79.400000000000006</v>
      </c>
      <c r="AJ25" s="32">
        <v>80</v>
      </c>
      <c r="AK25" s="32">
        <v>80.099999999999994</v>
      </c>
      <c r="AL25" s="33">
        <v>6</v>
      </c>
      <c r="AM25" s="34" t="s">
        <v>104</v>
      </c>
      <c r="AN25" s="29">
        <v>0.31818181818181818</v>
      </c>
      <c r="AO25" s="29">
        <v>0.23333333333333428</v>
      </c>
      <c r="AP25" s="29">
        <v>-8.4848484848483896E-2</v>
      </c>
      <c r="AQ25" s="13" t="s">
        <v>93</v>
      </c>
      <c r="AR25" s="13"/>
      <c r="AS25" s="13"/>
      <c r="AT25" s="13"/>
      <c r="AV25" s="13">
        <v>79</v>
      </c>
      <c r="AX25" s="7" t="s">
        <v>93</v>
      </c>
    </row>
    <row r="26" spans="1:50" x14ac:dyDescent="0.2">
      <c r="A26" s="30" t="s">
        <v>106</v>
      </c>
      <c r="B26" s="31">
        <v>69</v>
      </c>
      <c r="C26" s="32"/>
      <c r="D26" s="32"/>
      <c r="E26" s="32"/>
      <c r="F26" s="32"/>
      <c r="G26" s="32"/>
      <c r="H26" s="32"/>
      <c r="I26" s="32"/>
      <c r="J26" s="32"/>
      <c r="K26" s="32"/>
      <c r="L26" s="32"/>
      <c r="M26" s="32"/>
      <c r="N26" s="32"/>
      <c r="O26" s="32"/>
      <c r="P26" s="32">
        <v>74.900000000000006</v>
      </c>
      <c r="Q26" s="32">
        <v>75</v>
      </c>
      <c r="R26" s="32">
        <v>75.3</v>
      </c>
      <c r="S26" s="32">
        <v>75.099999999999994</v>
      </c>
      <c r="T26" s="32">
        <v>75.5</v>
      </c>
      <c r="U26" s="32">
        <v>76.3</v>
      </c>
      <c r="V26" s="32">
        <v>76.599999999999994</v>
      </c>
      <c r="W26" s="32">
        <v>76.3</v>
      </c>
      <c r="X26" s="32">
        <v>76.400000000000006</v>
      </c>
      <c r="Y26" s="32">
        <v>77.400000000000006</v>
      </c>
      <c r="Z26" s="32">
        <v>77.3</v>
      </c>
      <c r="AA26" s="32">
        <v>77</v>
      </c>
      <c r="AB26" s="32">
        <v>77.5</v>
      </c>
      <c r="AC26" s="32">
        <v>77.099999999999994</v>
      </c>
      <c r="AD26" s="32">
        <v>77.900000000000006</v>
      </c>
      <c r="AE26" s="32">
        <v>79.3</v>
      </c>
      <c r="AF26" s="32">
        <v>78.599999999999994</v>
      </c>
      <c r="AG26" s="32">
        <v>78.599999999999994</v>
      </c>
      <c r="AH26" s="32">
        <v>79.599999999999994</v>
      </c>
      <c r="AI26" s="32">
        <v>79.900000000000006</v>
      </c>
      <c r="AJ26" s="32">
        <v>79.8</v>
      </c>
      <c r="AK26" s="32">
        <v>80.599999999999994</v>
      </c>
      <c r="AL26" s="33">
        <v>2</v>
      </c>
      <c r="AM26" s="34" t="s">
        <v>106</v>
      </c>
      <c r="AN26" s="29">
        <v>0.2818181818181813</v>
      </c>
      <c r="AO26" s="29">
        <v>0.1999999999999981</v>
      </c>
      <c r="AP26" s="29">
        <v>-8.1818181818183205E-2</v>
      </c>
      <c r="AQ26" s="13" t="s">
        <v>114</v>
      </c>
      <c r="AR26" s="13"/>
      <c r="AS26" s="13"/>
      <c r="AT26" s="13"/>
      <c r="AV26" s="13">
        <v>79.2</v>
      </c>
      <c r="AX26" s="7" t="s">
        <v>119</v>
      </c>
    </row>
    <row r="27" spans="1:50" x14ac:dyDescent="0.2">
      <c r="A27" s="30" t="s">
        <v>107</v>
      </c>
      <c r="B27" s="31"/>
      <c r="C27" s="32"/>
      <c r="D27" s="32"/>
      <c r="E27" s="32"/>
      <c r="F27" s="32">
        <v>73.099999999999994</v>
      </c>
      <c r="G27" s="32">
        <v>73.099999999999994</v>
      </c>
      <c r="H27" s="32">
        <v>73.5</v>
      </c>
      <c r="I27" s="32">
        <v>73.7</v>
      </c>
      <c r="J27" s="32">
        <v>73.7</v>
      </c>
      <c r="K27" s="32">
        <v>73.8</v>
      </c>
      <c r="L27" s="32">
        <v>74.099999999999994</v>
      </c>
      <c r="M27" s="32">
        <v>74.3</v>
      </c>
      <c r="N27" s="32">
        <v>74</v>
      </c>
      <c r="O27" s="32">
        <v>74.599999999999994</v>
      </c>
      <c r="P27" s="32">
        <v>74.599999999999994</v>
      </c>
      <c r="Q27" s="32">
        <v>74.7</v>
      </c>
      <c r="R27" s="32">
        <v>75.2</v>
      </c>
      <c r="S27" s="32">
        <v>75.2</v>
      </c>
      <c r="T27" s="32">
        <v>75.3</v>
      </c>
      <c r="U27" s="32">
        <v>75.599999999999994</v>
      </c>
      <c r="V27" s="32">
        <v>75.8</v>
      </c>
      <c r="W27" s="32">
        <v>76</v>
      </c>
      <c r="X27" s="32">
        <v>76.3</v>
      </c>
      <c r="Y27" s="32">
        <v>76.900000000000006</v>
      </c>
      <c r="Z27" s="32">
        <v>77.2</v>
      </c>
      <c r="AA27" s="32">
        <v>77.7</v>
      </c>
      <c r="AB27" s="32">
        <v>78.099999999999994</v>
      </c>
      <c r="AC27" s="32">
        <v>78.400000000000006</v>
      </c>
      <c r="AD27" s="32">
        <v>78.7</v>
      </c>
      <c r="AE27" s="32">
        <v>78.900000000000006</v>
      </c>
      <c r="AF27" s="32">
        <v>79.400000000000006</v>
      </c>
      <c r="AG27" s="32">
        <v>79.3</v>
      </c>
      <c r="AH27" s="32">
        <v>79.5</v>
      </c>
      <c r="AI27" s="32">
        <v>80</v>
      </c>
      <c r="AJ27" s="32">
        <v>79.900000000000006</v>
      </c>
      <c r="AK27" s="32">
        <v>80</v>
      </c>
      <c r="AL27" s="33">
        <v>7</v>
      </c>
      <c r="AM27" s="34" t="s">
        <v>107</v>
      </c>
      <c r="AN27" s="29">
        <v>0.21818181818181739</v>
      </c>
      <c r="AO27" s="29">
        <v>0.16666666666666666</v>
      </c>
      <c r="AP27" s="29">
        <v>-5.1515151515150737E-2</v>
      </c>
      <c r="AQ27" s="13" t="s">
        <v>147</v>
      </c>
      <c r="AR27" s="13"/>
      <c r="AS27" s="13"/>
      <c r="AT27" s="13"/>
      <c r="AV27" s="13">
        <v>79.3</v>
      </c>
      <c r="AX27" s="7" t="s">
        <v>108</v>
      </c>
    </row>
    <row r="28" spans="1:50" x14ac:dyDescent="0.2">
      <c r="A28" s="30" t="s">
        <v>109</v>
      </c>
      <c r="B28" s="31"/>
      <c r="C28" s="32"/>
      <c r="D28" s="32"/>
      <c r="E28" s="32"/>
      <c r="F28" s="32"/>
      <c r="G28" s="32"/>
      <c r="H28" s="32"/>
      <c r="I28" s="32"/>
      <c r="J28" s="32"/>
      <c r="K28" s="32">
        <v>66.3</v>
      </c>
      <c r="L28" s="32">
        <v>65.900000000000006</v>
      </c>
      <c r="M28" s="32">
        <v>66.5</v>
      </c>
      <c r="N28" s="32">
        <v>67.2</v>
      </c>
      <c r="O28" s="32">
        <v>67.5</v>
      </c>
      <c r="P28" s="32">
        <v>67.7</v>
      </c>
      <c r="Q28" s="32">
        <v>68.099999999999994</v>
      </c>
      <c r="R28" s="32">
        <v>68.5</v>
      </c>
      <c r="S28" s="32">
        <v>68.900000000000006</v>
      </c>
      <c r="T28" s="32">
        <v>68.8</v>
      </c>
      <c r="U28" s="32">
        <v>69.599999999999994</v>
      </c>
      <c r="V28" s="32">
        <v>70</v>
      </c>
      <c r="W28" s="32">
        <v>70.3</v>
      </c>
      <c r="X28" s="32">
        <v>70.5</v>
      </c>
      <c r="Y28" s="32">
        <v>70.599999999999994</v>
      </c>
      <c r="Z28" s="32">
        <v>70.8</v>
      </c>
      <c r="AA28" s="32">
        <v>70.900000000000006</v>
      </c>
      <c r="AB28" s="32">
        <v>71</v>
      </c>
      <c r="AC28" s="32">
        <v>71.3</v>
      </c>
      <c r="AD28" s="32">
        <v>71.5</v>
      </c>
      <c r="AE28" s="32">
        <v>72.2</v>
      </c>
      <c r="AF28" s="32">
        <v>72.5</v>
      </c>
      <c r="AG28" s="32">
        <v>72.599999999999994</v>
      </c>
      <c r="AH28" s="32">
        <v>73</v>
      </c>
      <c r="AI28" s="32">
        <v>73.7</v>
      </c>
      <c r="AJ28" s="32">
        <v>73.5</v>
      </c>
      <c r="AK28" s="32">
        <v>73.900000000000006</v>
      </c>
      <c r="AL28" s="33">
        <v>21</v>
      </c>
      <c r="AM28" s="34" t="s">
        <v>109</v>
      </c>
      <c r="AN28" s="29">
        <v>0.26363636363636284</v>
      </c>
      <c r="AO28" s="29">
        <v>0.23333333333333428</v>
      </c>
      <c r="AP28" s="29">
        <v>-3.0303030303028555E-2</v>
      </c>
      <c r="AQ28" s="13" t="s">
        <v>100</v>
      </c>
      <c r="AR28" s="13"/>
      <c r="AS28" s="13"/>
      <c r="AT28" s="13"/>
      <c r="AV28" s="13">
        <v>79.5</v>
      </c>
      <c r="AX28" s="7" t="s">
        <v>98</v>
      </c>
    </row>
    <row r="29" spans="1:50" x14ac:dyDescent="0.2">
      <c r="A29" s="30" t="s">
        <v>110</v>
      </c>
      <c r="B29" s="31">
        <v>68.2</v>
      </c>
      <c r="C29" s="32">
        <v>69</v>
      </c>
      <c r="D29" s="32">
        <v>69</v>
      </c>
      <c r="E29" s="32">
        <v>69.2</v>
      </c>
      <c r="F29" s="32">
        <v>69.400000000000006</v>
      </c>
      <c r="G29" s="32">
        <v>69.900000000000006</v>
      </c>
      <c r="H29" s="32">
        <v>70.3</v>
      </c>
      <c r="I29" s="32">
        <v>70.3</v>
      </c>
      <c r="J29" s="32">
        <v>70.900000000000006</v>
      </c>
      <c r="K29" s="32">
        <v>70.599999999999994</v>
      </c>
      <c r="L29" s="32">
        <v>70.5</v>
      </c>
      <c r="M29" s="32">
        <v>71</v>
      </c>
      <c r="N29" s="32">
        <v>71</v>
      </c>
      <c r="O29" s="32">
        <v>72</v>
      </c>
      <c r="P29" s="32">
        <v>71.7</v>
      </c>
      <c r="Q29" s="32">
        <v>71.599999999999994</v>
      </c>
      <c r="R29" s="32">
        <v>72.2</v>
      </c>
      <c r="S29" s="32">
        <v>72.400000000000006</v>
      </c>
      <c r="T29" s="32">
        <v>72.7</v>
      </c>
      <c r="U29" s="32">
        <v>73.3</v>
      </c>
      <c r="V29" s="32">
        <v>73.599999999999994</v>
      </c>
      <c r="W29" s="32">
        <v>73.900000000000006</v>
      </c>
      <c r="X29" s="32">
        <v>74.2</v>
      </c>
      <c r="Y29" s="32">
        <v>75</v>
      </c>
      <c r="Z29" s="32">
        <v>74.900000000000006</v>
      </c>
      <c r="AA29" s="32">
        <v>75.5</v>
      </c>
      <c r="AB29" s="32">
        <v>75.900000000000006</v>
      </c>
      <c r="AC29" s="32">
        <v>76.2</v>
      </c>
      <c r="AD29" s="32">
        <v>76.5</v>
      </c>
      <c r="AE29" s="32">
        <v>76.8</v>
      </c>
      <c r="AF29" s="32">
        <v>77.3</v>
      </c>
      <c r="AG29" s="32">
        <v>77.3</v>
      </c>
      <c r="AH29" s="32">
        <v>77.599999999999994</v>
      </c>
      <c r="AI29" s="32">
        <v>78</v>
      </c>
      <c r="AJ29" s="32">
        <v>78.099999999999994</v>
      </c>
      <c r="AK29" s="32">
        <v>78.099999999999994</v>
      </c>
      <c r="AL29" s="33">
        <v>18</v>
      </c>
      <c r="AM29" s="34" t="s">
        <v>110</v>
      </c>
      <c r="AN29" s="29">
        <v>0.35454545454545505</v>
      </c>
      <c r="AO29" s="29">
        <v>0.33333333333333331</v>
      </c>
      <c r="AP29" s="29">
        <v>-2.1212121212121737E-2</v>
      </c>
      <c r="AQ29" s="13" t="s">
        <v>95</v>
      </c>
      <c r="AR29" s="13"/>
      <c r="AS29" s="13"/>
      <c r="AT29" s="13"/>
      <c r="AV29" s="13">
        <v>79.900000000000006</v>
      </c>
      <c r="AX29" s="7" t="s">
        <v>95</v>
      </c>
    </row>
    <row r="30" spans="1:50" x14ac:dyDescent="0.2">
      <c r="A30" s="30" t="s">
        <v>111</v>
      </c>
      <c r="B30" s="31">
        <v>66.8</v>
      </c>
      <c r="C30" s="32">
        <v>67.099999999999994</v>
      </c>
      <c r="D30" s="32">
        <v>67</v>
      </c>
      <c r="E30" s="32">
        <v>67</v>
      </c>
      <c r="F30" s="32">
        <v>66.400000000000006</v>
      </c>
      <c r="G30" s="32">
        <v>66.7</v>
      </c>
      <c r="H30" s="32">
        <v>66.099999999999994</v>
      </c>
      <c r="I30" s="32">
        <v>66.5</v>
      </c>
      <c r="J30" s="32">
        <v>66.7</v>
      </c>
      <c r="K30" s="32">
        <v>66.7</v>
      </c>
      <c r="L30" s="32">
        <v>66.8</v>
      </c>
      <c r="M30" s="32">
        <v>66</v>
      </c>
      <c r="N30" s="32">
        <v>65.900000000000006</v>
      </c>
      <c r="O30" s="32">
        <v>65.7</v>
      </c>
      <c r="P30" s="32">
        <v>65.5</v>
      </c>
      <c r="Q30" s="32">
        <v>65.099999999999994</v>
      </c>
      <c r="R30" s="32">
        <v>65.2</v>
      </c>
      <c r="S30" s="32">
        <v>66.3</v>
      </c>
      <c r="T30" s="32">
        <v>67.099999999999994</v>
      </c>
      <c r="U30" s="32">
        <v>67.7</v>
      </c>
      <c r="V30" s="32">
        <v>67.5</v>
      </c>
      <c r="W30" s="32">
        <v>67.3</v>
      </c>
      <c r="X30" s="32">
        <v>67.400000000000006</v>
      </c>
      <c r="Y30" s="32">
        <v>67.8</v>
      </c>
      <c r="Z30" s="32">
        <v>68.400000000000006</v>
      </c>
      <c r="AA30" s="32">
        <v>69</v>
      </c>
      <c r="AB30" s="32">
        <v>69.5</v>
      </c>
      <c r="AC30" s="32">
        <v>69.7</v>
      </c>
      <c r="AD30" s="32">
        <v>69.8</v>
      </c>
      <c r="AE30" s="32">
        <v>70</v>
      </c>
      <c r="AF30" s="32">
        <v>70.8</v>
      </c>
      <c r="AG30" s="32">
        <v>70.900000000000006</v>
      </c>
      <c r="AH30" s="32">
        <v>71.599999999999994</v>
      </c>
      <c r="AI30" s="32">
        <v>71.3</v>
      </c>
      <c r="AJ30" s="32">
        <v>71.400000000000006</v>
      </c>
      <c r="AK30" s="32">
        <v>71.7</v>
      </c>
      <c r="AL30" s="33">
        <v>25</v>
      </c>
      <c r="AM30" s="34" t="s">
        <v>111</v>
      </c>
      <c r="AN30" s="29">
        <v>0.2545454545454543</v>
      </c>
      <c r="AO30" s="29">
        <v>0.23333333333333428</v>
      </c>
      <c r="AP30" s="29">
        <v>-2.1212121212120016E-2</v>
      </c>
      <c r="AQ30" s="13" t="s">
        <v>108</v>
      </c>
      <c r="AR30" s="13"/>
      <c r="AS30" s="13"/>
      <c r="AT30" s="13"/>
      <c r="AV30" s="13">
        <v>80</v>
      </c>
      <c r="AX30" s="7" t="s">
        <v>107</v>
      </c>
    </row>
    <row r="31" spans="1:50" x14ac:dyDescent="0.2">
      <c r="A31" s="30" t="s">
        <v>116</v>
      </c>
      <c r="B31" s="31">
        <v>69.099999999999994</v>
      </c>
      <c r="C31" s="32">
        <v>69.3</v>
      </c>
      <c r="D31" s="32">
        <v>69.599999999999994</v>
      </c>
      <c r="E31" s="32">
        <v>69.900000000000006</v>
      </c>
      <c r="F31" s="32">
        <v>70</v>
      </c>
      <c r="G31" s="32">
        <v>70.2</v>
      </c>
      <c r="H31" s="32">
        <v>70.400000000000006</v>
      </c>
      <c r="I31" s="32">
        <v>70.599999999999994</v>
      </c>
      <c r="J31" s="32">
        <v>70.8</v>
      </c>
      <c r="K31" s="32">
        <v>71.099999999999994</v>
      </c>
      <c r="L31" s="32">
        <v>71.400000000000006</v>
      </c>
      <c r="M31" s="32">
        <v>71.5</v>
      </c>
      <c r="N31" s="32">
        <v>71.7</v>
      </c>
      <c r="O31" s="32">
        <v>71.900000000000006</v>
      </c>
      <c r="P31" s="32">
        <v>72.099999999999994</v>
      </c>
      <c r="Q31" s="32">
        <v>72.2</v>
      </c>
      <c r="R31" s="32">
        <v>72.400000000000006</v>
      </c>
      <c r="S31" s="32">
        <v>72.599999999999994</v>
      </c>
      <c r="T31" s="32">
        <v>72.8</v>
      </c>
      <c r="U31" s="32">
        <v>73.099999999999994</v>
      </c>
      <c r="V31" s="32">
        <v>73.3</v>
      </c>
      <c r="W31" s="32">
        <v>73.5</v>
      </c>
      <c r="X31" s="32">
        <v>73.8</v>
      </c>
      <c r="Y31" s="32">
        <v>74.2</v>
      </c>
      <c r="Z31" s="32">
        <v>74.599999999999994</v>
      </c>
      <c r="AA31" s="32">
        <v>74.8</v>
      </c>
      <c r="AB31" s="32">
        <v>75</v>
      </c>
      <c r="AC31" s="32">
        <v>75.3</v>
      </c>
      <c r="AD31" s="32">
        <v>75.8</v>
      </c>
      <c r="AE31" s="32">
        <v>76.2</v>
      </c>
      <c r="AF31" s="32">
        <v>76.5</v>
      </c>
      <c r="AG31" s="32">
        <v>76.8</v>
      </c>
      <c r="AH31" s="32">
        <v>77.099999999999994</v>
      </c>
      <c r="AI31" s="32">
        <v>77.099999999999994</v>
      </c>
      <c r="AJ31" s="32">
        <v>77.099999999999994</v>
      </c>
      <c r="AK31" s="32">
        <v>77</v>
      </c>
      <c r="AL31" s="33" t="s">
        <v>149</v>
      </c>
      <c r="AM31" s="34" t="s">
        <v>116</v>
      </c>
      <c r="AN31" s="29">
        <v>0.28181818181818258</v>
      </c>
      <c r="AO31" s="29">
        <v>0.29999999999999716</v>
      </c>
      <c r="AP31" s="29">
        <v>1.818181818181458E-2</v>
      </c>
      <c r="AQ31" s="13" t="s">
        <v>92</v>
      </c>
      <c r="AR31" s="13"/>
      <c r="AS31" s="13"/>
      <c r="AT31" s="13"/>
      <c r="AV31" s="13">
        <v>80.099999999999994</v>
      </c>
      <c r="AX31" s="7" t="s">
        <v>104</v>
      </c>
    </row>
    <row r="32" spans="1:50" x14ac:dyDescent="0.2">
      <c r="A32" s="30" t="s">
        <v>113</v>
      </c>
      <c r="B32" s="31">
        <v>66.8</v>
      </c>
      <c r="C32" s="32">
        <v>67</v>
      </c>
      <c r="D32" s="32">
        <v>66.7</v>
      </c>
      <c r="E32" s="32">
        <v>66.900000000000006</v>
      </c>
      <c r="F32" s="32">
        <v>67</v>
      </c>
      <c r="G32" s="32">
        <v>67.2</v>
      </c>
      <c r="H32" s="32">
        <v>67.400000000000006</v>
      </c>
      <c r="I32" s="32">
        <v>67.2</v>
      </c>
      <c r="J32" s="32">
        <v>67</v>
      </c>
      <c r="K32" s="32">
        <v>66.7</v>
      </c>
      <c r="L32" s="32">
        <v>66.900000000000006</v>
      </c>
      <c r="M32" s="32">
        <v>67.099999999999994</v>
      </c>
      <c r="N32" s="32">
        <v>67.8</v>
      </c>
      <c r="O32" s="32">
        <v>68.3</v>
      </c>
      <c r="P32" s="32">
        <v>68.400000000000006</v>
      </c>
      <c r="Q32" s="32">
        <v>68.8</v>
      </c>
      <c r="R32" s="32">
        <v>68.900000000000006</v>
      </c>
      <c r="S32" s="32">
        <v>68.599999999999994</v>
      </c>
      <c r="T32" s="32">
        <v>69</v>
      </c>
      <c r="U32" s="32">
        <v>69.2</v>
      </c>
      <c r="V32" s="32">
        <v>69.5</v>
      </c>
      <c r="W32" s="32">
        <v>69.8</v>
      </c>
      <c r="X32" s="32">
        <v>69.8</v>
      </c>
      <c r="Y32" s="32">
        <v>70.3</v>
      </c>
      <c r="Z32" s="32">
        <v>70.2</v>
      </c>
      <c r="AA32" s="32">
        <v>70.400000000000006</v>
      </c>
      <c r="AB32" s="32">
        <v>70.599999999999994</v>
      </c>
      <c r="AC32" s="32">
        <v>70.900000000000006</v>
      </c>
      <c r="AD32" s="32">
        <v>71.400000000000006</v>
      </c>
      <c r="AE32" s="32">
        <v>71.8</v>
      </c>
      <c r="AF32" s="32">
        <v>72.3</v>
      </c>
      <c r="AG32" s="32">
        <v>72.5</v>
      </c>
      <c r="AH32" s="32">
        <v>72.900000000000006</v>
      </c>
      <c r="AI32" s="32">
        <v>73.3</v>
      </c>
      <c r="AJ32" s="32">
        <v>73.099999999999994</v>
      </c>
      <c r="AK32" s="32">
        <v>73.8</v>
      </c>
      <c r="AL32" s="33">
        <v>22</v>
      </c>
      <c r="AM32" s="34" t="s">
        <v>113</v>
      </c>
      <c r="AN32" s="29">
        <v>0.28181818181818258</v>
      </c>
      <c r="AO32" s="29">
        <v>0.29999999999999716</v>
      </c>
      <c r="AP32" s="29">
        <v>1.818181818181458E-2</v>
      </c>
      <c r="AQ32" s="13" t="s">
        <v>113</v>
      </c>
      <c r="AR32" s="13"/>
      <c r="AS32" s="13"/>
      <c r="AT32" s="13"/>
      <c r="AV32" s="13">
        <v>80.5</v>
      </c>
      <c r="AX32" s="7" t="s">
        <v>101</v>
      </c>
    </row>
    <row r="33" spans="1:50" x14ac:dyDescent="0.2">
      <c r="A33" s="30" t="s">
        <v>112</v>
      </c>
      <c r="B33" s="31"/>
      <c r="C33" s="32">
        <v>67</v>
      </c>
      <c r="D33" s="32">
        <v>66.900000000000006</v>
      </c>
      <c r="E33" s="32">
        <v>67.3</v>
      </c>
      <c r="F33" s="32">
        <v>67.7</v>
      </c>
      <c r="G33" s="32">
        <v>68.400000000000006</v>
      </c>
      <c r="H33" s="32">
        <v>68.2</v>
      </c>
      <c r="I33" s="32">
        <v>68.900000000000006</v>
      </c>
      <c r="J33" s="32">
        <v>69.3</v>
      </c>
      <c r="K33" s="32">
        <v>69.8</v>
      </c>
      <c r="L33" s="32">
        <v>69.5</v>
      </c>
      <c r="M33" s="32">
        <v>69.599999999999994</v>
      </c>
      <c r="N33" s="32">
        <v>69.400000000000006</v>
      </c>
      <c r="O33" s="32">
        <v>70.099999999999994</v>
      </c>
      <c r="P33" s="32">
        <v>70.8</v>
      </c>
      <c r="Q33" s="32">
        <v>71.099999999999994</v>
      </c>
      <c r="R33" s="32">
        <v>71.099999999999994</v>
      </c>
      <c r="S33" s="32">
        <v>71.3</v>
      </c>
      <c r="T33" s="32">
        <v>71.8</v>
      </c>
      <c r="U33" s="32">
        <v>72.2</v>
      </c>
      <c r="V33" s="32">
        <v>72.3</v>
      </c>
      <c r="W33" s="32">
        <v>72.599999999999994</v>
      </c>
      <c r="X33" s="32">
        <v>72.5</v>
      </c>
      <c r="Y33" s="32">
        <v>73.5</v>
      </c>
      <c r="Z33" s="32">
        <v>73.900000000000006</v>
      </c>
      <c r="AA33" s="32">
        <v>74.5</v>
      </c>
      <c r="AB33" s="32">
        <v>74.599999999999994</v>
      </c>
      <c r="AC33" s="32">
        <v>75.5</v>
      </c>
      <c r="AD33" s="32">
        <v>75.900000000000006</v>
      </c>
      <c r="AE33" s="32">
        <v>76.400000000000006</v>
      </c>
      <c r="AF33" s="32">
        <v>76.8</v>
      </c>
      <c r="AG33" s="32">
        <v>77.099999999999994</v>
      </c>
      <c r="AH33" s="32">
        <v>77.2</v>
      </c>
      <c r="AI33" s="32">
        <v>78.2</v>
      </c>
      <c r="AJ33" s="32">
        <v>77.8</v>
      </c>
      <c r="AK33" s="32">
        <v>78.2</v>
      </c>
      <c r="AL33" s="33">
        <v>17</v>
      </c>
      <c r="AM33" s="34" t="s">
        <v>112</v>
      </c>
      <c r="AN33" s="29">
        <v>0.27272727272727271</v>
      </c>
      <c r="AO33" s="29">
        <v>0.30000000000000188</v>
      </c>
      <c r="AP33" s="29">
        <v>2.7272727272729169E-2</v>
      </c>
      <c r="AQ33" s="13" t="s">
        <v>90</v>
      </c>
      <c r="AR33" s="13"/>
      <c r="AS33" s="13"/>
      <c r="AT33" s="13"/>
      <c r="AV33" s="13">
        <v>80.5</v>
      </c>
      <c r="AX33" s="7" t="s">
        <v>97</v>
      </c>
    </row>
    <row r="34" spans="1:50" x14ac:dyDescent="0.2">
      <c r="A34" s="30" t="s">
        <v>97</v>
      </c>
      <c r="B34" s="31">
        <v>72.5</v>
      </c>
      <c r="C34" s="32">
        <v>73.099999999999994</v>
      </c>
      <c r="D34" s="32">
        <v>72.900000000000006</v>
      </c>
      <c r="E34" s="32">
        <v>73.099999999999994</v>
      </c>
      <c r="F34" s="32">
        <v>73.099999999999994</v>
      </c>
      <c r="G34" s="32">
        <v>73.400000000000006</v>
      </c>
      <c r="H34" s="32">
        <v>73.5</v>
      </c>
      <c r="I34" s="32">
        <v>73.5</v>
      </c>
      <c r="J34" s="32">
        <v>73.400000000000006</v>
      </c>
      <c r="K34" s="32">
        <v>73.3</v>
      </c>
      <c r="L34" s="32">
        <v>73.400000000000006</v>
      </c>
      <c r="M34" s="32">
        <v>73.8</v>
      </c>
      <c r="N34" s="32">
        <v>74</v>
      </c>
      <c r="O34" s="32">
        <v>74.400000000000006</v>
      </c>
      <c r="P34" s="32">
        <v>74.400000000000006</v>
      </c>
      <c r="Q34" s="32">
        <v>74.5</v>
      </c>
      <c r="R34" s="32">
        <v>75.2</v>
      </c>
      <c r="S34" s="32">
        <v>75.3</v>
      </c>
      <c r="T34" s="32">
        <v>75.3</v>
      </c>
      <c r="U34" s="32">
        <v>75.8</v>
      </c>
      <c r="V34" s="32">
        <v>76.3</v>
      </c>
      <c r="W34" s="32">
        <v>76.400000000000006</v>
      </c>
      <c r="X34" s="32">
        <v>76.400000000000006</v>
      </c>
      <c r="Y34" s="32">
        <v>77</v>
      </c>
      <c r="Z34" s="32">
        <v>77</v>
      </c>
      <c r="AA34" s="32">
        <v>77.8</v>
      </c>
      <c r="AB34" s="32">
        <v>77.900000000000006</v>
      </c>
      <c r="AC34" s="32">
        <v>78.3</v>
      </c>
      <c r="AD34" s="32">
        <v>78.8</v>
      </c>
      <c r="AE34" s="32">
        <v>79.2</v>
      </c>
      <c r="AF34" s="32">
        <v>79.5</v>
      </c>
      <c r="AG34" s="32">
        <v>79.5</v>
      </c>
      <c r="AH34" s="32">
        <v>80.2</v>
      </c>
      <c r="AI34" s="32">
        <v>80.400000000000006</v>
      </c>
      <c r="AJ34" s="32">
        <v>80.099999999999994</v>
      </c>
      <c r="AK34" s="32">
        <v>80.5</v>
      </c>
      <c r="AL34" s="33">
        <v>4</v>
      </c>
      <c r="AM34" s="34" t="s">
        <v>97</v>
      </c>
      <c r="AN34" s="29">
        <v>0.29999999999999977</v>
      </c>
      <c r="AO34" s="29">
        <v>0.33333333333333331</v>
      </c>
      <c r="AP34" s="29">
        <v>3.3333333333333548E-2</v>
      </c>
      <c r="AQ34" s="13" t="s">
        <v>106</v>
      </c>
      <c r="AR34" s="13"/>
      <c r="AS34" s="13"/>
      <c r="AT34" s="13"/>
      <c r="AV34" s="13">
        <v>80.599999999999994</v>
      </c>
      <c r="AX34" s="7" t="s">
        <v>106</v>
      </c>
    </row>
    <row r="35" spans="1:50" x14ac:dyDescent="0.2">
      <c r="A35" s="30" t="s">
        <v>115</v>
      </c>
      <c r="B35" s="31">
        <v>73.099999999999994</v>
      </c>
      <c r="C35" s="32">
        <v>73.5</v>
      </c>
      <c r="D35" s="32">
        <v>73.599999999999994</v>
      </c>
      <c r="E35" s="32">
        <v>73.900000000000006</v>
      </c>
      <c r="F35" s="32">
        <v>73.8</v>
      </c>
      <c r="G35" s="32">
        <v>74</v>
      </c>
      <c r="H35" s="32">
        <v>74.2</v>
      </c>
      <c r="I35" s="32">
        <v>74.099999999999994</v>
      </c>
      <c r="J35" s="32">
        <v>74.8</v>
      </c>
      <c r="K35" s="32">
        <v>74.8</v>
      </c>
      <c r="L35" s="32">
        <v>75</v>
      </c>
      <c r="M35" s="32">
        <v>75.400000000000006</v>
      </c>
      <c r="N35" s="32">
        <v>75.5</v>
      </c>
      <c r="O35" s="32">
        <v>76.099999999999994</v>
      </c>
      <c r="P35" s="32">
        <v>76.2</v>
      </c>
      <c r="Q35" s="32">
        <v>76.599999999999994</v>
      </c>
      <c r="R35" s="32">
        <v>76.8</v>
      </c>
      <c r="S35" s="32">
        <v>76.900000000000006</v>
      </c>
      <c r="T35" s="32">
        <v>77.099999999999994</v>
      </c>
      <c r="U35" s="32">
        <v>77.400000000000006</v>
      </c>
      <c r="V35" s="32">
        <v>77.599999999999994</v>
      </c>
      <c r="W35" s="32">
        <v>77.7</v>
      </c>
      <c r="X35" s="32">
        <v>78</v>
      </c>
      <c r="Y35" s="32">
        <v>78.400000000000006</v>
      </c>
      <c r="Z35" s="32">
        <v>78.5</v>
      </c>
      <c r="AA35" s="32">
        <v>78.8</v>
      </c>
      <c r="AB35" s="32">
        <v>79</v>
      </c>
      <c r="AC35" s="32">
        <v>79.2</v>
      </c>
      <c r="AD35" s="32">
        <v>79.400000000000006</v>
      </c>
      <c r="AE35" s="32">
        <v>79.599999999999994</v>
      </c>
      <c r="AF35" s="32">
        <v>79.900000000000006</v>
      </c>
      <c r="AG35" s="32">
        <v>79.900000000000006</v>
      </c>
      <c r="AH35" s="32">
        <v>80.2</v>
      </c>
      <c r="AI35" s="32">
        <v>80.400000000000006</v>
      </c>
      <c r="AJ35" s="32">
        <v>80.400000000000006</v>
      </c>
      <c r="AK35" s="32">
        <v>80.599999999999994</v>
      </c>
      <c r="AL35" s="33">
        <v>2</v>
      </c>
      <c r="AM35" s="34" t="s">
        <v>115</v>
      </c>
      <c r="AN35" s="29">
        <v>0.2454545454545457</v>
      </c>
      <c r="AO35" s="29">
        <v>0.30000000000000188</v>
      </c>
      <c r="AP35" s="29">
        <v>5.4545454545456173E-2</v>
      </c>
      <c r="AQ35" s="13" t="s">
        <v>109</v>
      </c>
      <c r="AR35" s="13"/>
      <c r="AS35" s="13"/>
      <c r="AT35" s="13"/>
      <c r="AV35" s="13">
        <v>80.599999999999994</v>
      </c>
      <c r="AX35" s="7" t="s">
        <v>115</v>
      </c>
    </row>
    <row r="36" spans="1:50" x14ac:dyDescent="0.2">
      <c r="A36" s="37" t="s">
        <v>119</v>
      </c>
      <c r="B36" s="38">
        <v>70.8</v>
      </c>
      <c r="C36" s="39">
        <v>71.099999999999994</v>
      </c>
      <c r="D36" s="39">
        <v>71.3</v>
      </c>
      <c r="E36" s="39">
        <v>71.5</v>
      </c>
      <c r="F36" s="39">
        <v>71.7</v>
      </c>
      <c r="G36" s="39">
        <v>71.900000000000006</v>
      </c>
      <c r="H36" s="39">
        <v>72.2</v>
      </c>
      <c r="I36" s="39">
        <v>72.400000000000006</v>
      </c>
      <c r="J36" s="39">
        <v>72.599999999999994</v>
      </c>
      <c r="K36" s="39">
        <v>72.900000000000006</v>
      </c>
      <c r="L36" s="39">
        <v>73.2</v>
      </c>
      <c r="M36" s="39">
        <v>73.400000000000006</v>
      </c>
      <c r="N36" s="39">
        <v>73.7</v>
      </c>
      <c r="O36" s="39">
        <v>73.8</v>
      </c>
      <c r="P36" s="39">
        <v>74.099999999999994</v>
      </c>
      <c r="Q36" s="39">
        <v>74.2</v>
      </c>
      <c r="R36" s="39">
        <v>74.5</v>
      </c>
      <c r="S36" s="39">
        <v>74.7</v>
      </c>
      <c r="T36" s="39">
        <v>75</v>
      </c>
      <c r="U36" s="39">
        <v>75.3</v>
      </c>
      <c r="V36" s="39">
        <v>75.599999999999994</v>
      </c>
      <c r="W36" s="39">
        <v>75.900000000000006</v>
      </c>
      <c r="X36" s="39">
        <v>76.2</v>
      </c>
      <c r="Y36" s="39">
        <v>76.5</v>
      </c>
      <c r="Z36" s="39">
        <v>76.900000000000006</v>
      </c>
      <c r="AA36" s="39">
        <v>77.099999999999994</v>
      </c>
      <c r="AB36" s="39">
        <v>77.400000000000006</v>
      </c>
      <c r="AC36" s="39">
        <v>77.7</v>
      </c>
      <c r="AD36" s="39">
        <v>78</v>
      </c>
      <c r="AE36" s="39">
        <v>78.400000000000006</v>
      </c>
      <c r="AF36" s="39">
        <v>78.7</v>
      </c>
      <c r="AG36" s="39">
        <v>78.900000000000006</v>
      </c>
      <c r="AH36" s="39">
        <v>79.099999999999994</v>
      </c>
      <c r="AI36" s="39">
        <v>79.099999999999994</v>
      </c>
      <c r="AJ36" s="39">
        <v>79.2</v>
      </c>
      <c r="AK36" s="39">
        <v>79.2</v>
      </c>
      <c r="AL36" s="40">
        <v>11</v>
      </c>
      <c r="AM36" s="41" t="s">
        <v>119</v>
      </c>
      <c r="AN36" s="29">
        <v>0.2181818181818187</v>
      </c>
      <c r="AO36" s="29">
        <v>0.33333333333333331</v>
      </c>
      <c r="AP36" s="29">
        <v>0.11515151515151462</v>
      </c>
      <c r="AQ36" s="13" t="s">
        <v>103</v>
      </c>
      <c r="AV36" s="13">
        <v>81</v>
      </c>
      <c r="AX36" s="7" t="s">
        <v>100</v>
      </c>
    </row>
    <row r="37" spans="1:50" x14ac:dyDescent="0.2">
      <c r="A37" s="13"/>
    </row>
    <row r="38" spans="1:50" x14ac:dyDescent="0.2">
      <c r="A38" s="131" t="s">
        <v>151</v>
      </c>
      <c r="B38" s="131"/>
      <c r="C38" s="131"/>
      <c r="D38" s="131"/>
      <c r="E38" s="131"/>
      <c r="F38" s="131"/>
    </row>
    <row r="39" spans="1:50" x14ac:dyDescent="0.2">
      <c r="A39" s="85"/>
    </row>
    <row r="40" spans="1:50" x14ac:dyDescent="0.2">
      <c r="A40" s="85" t="s">
        <v>88</v>
      </c>
    </row>
    <row r="41" spans="1:50" x14ac:dyDescent="0.2">
      <c r="A41" s="84"/>
      <c r="B41" s="8"/>
      <c r="C41" s="8"/>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row>
    <row r="42" spans="1:50" x14ac:dyDescent="0.2">
      <c r="A42" s="17"/>
      <c r="B42" s="8"/>
      <c r="C42" s="8"/>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row>
    <row r="43" spans="1:50" x14ac:dyDescent="0.2">
      <c r="A43" s="17"/>
      <c r="B43" s="8"/>
      <c r="C43" s="8"/>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42"/>
      <c r="AO43" s="42"/>
    </row>
    <row r="44" spans="1:50" x14ac:dyDescent="0.2">
      <c r="A44" s="8"/>
      <c r="B44" s="8"/>
      <c r="C44" s="8"/>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row>
  </sheetData>
  <sortState ref="AV5:AX33">
    <sortCondition ref="AV5:AV33"/>
  </sortState>
  <mergeCells count="43">
    <mergeCell ref="AJ5:AJ7"/>
    <mergeCell ref="AK5:AK7"/>
    <mergeCell ref="AL5:AL7"/>
    <mergeCell ref="AM5:AM7"/>
    <mergeCell ref="A38:F38"/>
    <mergeCell ref="AE5:AE7"/>
    <mergeCell ref="AF5:AF7"/>
    <mergeCell ref="AG5:AG7"/>
    <mergeCell ref="AH5:AH7"/>
    <mergeCell ref="AI5:AI7"/>
    <mergeCell ref="Z5:Z7"/>
    <mergeCell ref="AA5:AA7"/>
    <mergeCell ref="AB5:AB7"/>
    <mergeCell ref="AC5:AC7"/>
    <mergeCell ref="AD5:AD7"/>
    <mergeCell ref="U5:U7"/>
    <mergeCell ref="V5:V7"/>
    <mergeCell ref="W5:W7"/>
    <mergeCell ref="X5:X7"/>
    <mergeCell ref="Y5:Y7"/>
    <mergeCell ref="P5:P7"/>
    <mergeCell ref="Q5:Q7"/>
    <mergeCell ref="R5:R7"/>
    <mergeCell ref="S5:S7"/>
    <mergeCell ref="T5:T7"/>
    <mergeCell ref="K5:K7"/>
    <mergeCell ref="L5:L7"/>
    <mergeCell ref="M5:M7"/>
    <mergeCell ref="N5:N7"/>
    <mergeCell ref="O5:O7"/>
    <mergeCell ref="F5:F7"/>
    <mergeCell ref="G5:G7"/>
    <mergeCell ref="H5:H7"/>
    <mergeCell ref="I5:I7"/>
    <mergeCell ref="J5:J7"/>
    <mergeCell ref="A5:A7"/>
    <mergeCell ref="B5:B7"/>
    <mergeCell ref="C5:C7"/>
    <mergeCell ref="D5:D7"/>
    <mergeCell ref="E5:E7"/>
    <mergeCell ref="A1:D1"/>
    <mergeCell ref="A3:K3"/>
    <mergeCell ref="F1:G1"/>
  </mergeCells>
  <conditionalFormatting sqref="AP8:AP36">
    <cfRule type="colorScale" priority="1">
      <colorScale>
        <cfvo type="min"/>
        <cfvo type="max"/>
        <color rgb="FFFF7128"/>
        <color rgb="FFFFEF9C"/>
      </colorScale>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3"/>
  <sheetViews>
    <sheetView workbookViewId="0">
      <selection sqref="A1:D1"/>
    </sheetView>
  </sheetViews>
  <sheetFormatPr defaultRowHeight="12.75" x14ac:dyDescent="0.2"/>
  <cols>
    <col min="1" max="1" width="30.140625" style="7" customWidth="1"/>
    <col min="2" max="38" width="9.140625" style="7"/>
    <col min="39" max="39" width="20.85546875" style="7" customWidth="1"/>
    <col min="40" max="42" width="9.140625" style="7"/>
    <col min="43" max="43" width="83.28515625" style="7" customWidth="1"/>
    <col min="44" max="16384" width="9.140625" style="7"/>
  </cols>
  <sheetData>
    <row r="1" spans="1:47" ht="18" customHeight="1" x14ac:dyDescent="0.25">
      <c r="A1" s="114" t="s">
        <v>146</v>
      </c>
      <c r="B1" s="114"/>
      <c r="C1" s="114"/>
      <c r="D1" s="114"/>
      <c r="E1" s="132"/>
      <c r="F1" s="116" t="s">
        <v>154</v>
      </c>
      <c r="G1" s="116"/>
    </row>
    <row r="2" spans="1:47" ht="15" customHeight="1" x14ac:dyDescent="0.2">
      <c r="A2" s="22"/>
    </row>
    <row r="3" spans="1:47" ht="12.75" customHeight="1" x14ac:dyDescent="0.25">
      <c r="A3" s="104" t="s">
        <v>155</v>
      </c>
      <c r="B3" s="98"/>
      <c r="C3" s="98"/>
      <c r="D3" s="98"/>
      <c r="E3" s="98"/>
      <c r="F3" s="98"/>
      <c r="G3" s="98"/>
      <c r="H3" s="98"/>
      <c r="I3" s="98"/>
      <c r="J3" s="98"/>
      <c r="K3" s="98"/>
    </row>
    <row r="4" spans="1:47" ht="12.75" customHeight="1" x14ac:dyDescent="0.2"/>
    <row r="5" spans="1:47" ht="12.75" customHeight="1" x14ac:dyDescent="0.2">
      <c r="A5" s="133" t="s">
        <v>118</v>
      </c>
      <c r="B5" s="134" t="s">
        <v>50</v>
      </c>
      <c r="C5" s="134" t="s">
        <v>51</v>
      </c>
      <c r="D5" s="134" t="s">
        <v>52</v>
      </c>
      <c r="E5" s="134" t="s">
        <v>53</v>
      </c>
      <c r="F5" s="134" t="s">
        <v>54</v>
      </c>
      <c r="G5" s="134" t="s">
        <v>55</v>
      </c>
      <c r="H5" s="134" t="s">
        <v>56</v>
      </c>
      <c r="I5" s="134" t="s">
        <v>57</v>
      </c>
      <c r="J5" s="134" t="s">
        <v>58</v>
      </c>
      <c r="K5" s="134" t="s">
        <v>59</v>
      </c>
      <c r="L5" s="134" t="s">
        <v>60</v>
      </c>
      <c r="M5" s="134" t="s">
        <v>61</v>
      </c>
      <c r="N5" s="134" t="s">
        <v>62</v>
      </c>
      <c r="O5" s="134" t="s">
        <v>63</v>
      </c>
      <c r="P5" s="134" t="s">
        <v>64</v>
      </c>
      <c r="Q5" s="134" t="s">
        <v>65</v>
      </c>
      <c r="R5" s="134" t="s">
        <v>66</v>
      </c>
      <c r="S5" s="134" t="s">
        <v>67</v>
      </c>
      <c r="T5" s="134" t="s">
        <v>68</v>
      </c>
      <c r="U5" s="134" t="s">
        <v>69</v>
      </c>
      <c r="V5" s="134" t="s">
        <v>70</v>
      </c>
      <c r="W5" s="134" t="s">
        <v>71</v>
      </c>
      <c r="X5" s="134" t="s">
        <v>72</v>
      </c>
      <c r="Y5" s="134" t="s">
        <v>73</v>
      </c>
      <c r="Z5" s="134" t="s">
        <v>74</v>
      </c>
      <c r="AA5" s="134" t="s">
        <v>75</v>
      </c>
      <c r="AB5" s="134" t="s">
        <v>76</v>
      </c>
      <c r="AC5" s="134" t="s">
        <v>77</v>
      </c>
      <c r="AD5" s="134" t="s">
        <v>78</v>
      </c>
      <c r="AE5" s="134" t="s">
        <v>79</v>
      </c>
      <c r="AF5" s="134" t="s">
        <v>80</v>
      </c>
      <c r="AG5" s="134" t="s">
        <v>81</v>
      </c>
      <c r="AH5" s="134" t="s">
        <v>82</v>
      </c>
      <c r="AI5" s="134" t="s">
        <v>83</v>
      </c>
      <c r="AJ5" s="134" t="s">
        <v>84</v>
      </c>
      <c r="AK5" s="134" t="s">
        <v>85</v>
      </c>
      <c r="AL5" s="134" t="s">
        <v>148</v>
      </c>
      <c r="AM5" s="139" t="s">
        <v>118</v>
      </c>
    </row>
    <row r="6" spans="1:47" ht="12.75" customHeight="1" x14ac:dyDescent="0.2">
      <c r="A6" s="135"/>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40"/>
    </row>
    <row r="7" spans="1:47" ht="12.75" customHeight="1" x14ac:dyDescent="0.2">
      <c r="A7" s="137"/>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41"/>
      <c r="AN7" s="13"/>
      <c r="AO7" s="13"/>
      <c r="AP7" s="13"/>
      <c r="AQ7" s="13"/>
    </row>
    <row r="8" spans="1:47" ht="12.75" customHeight="1" x14ac:dyDescent="0.2">
      <c r="A8" s="144"/>
      <c r="B8" s="145"/>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3"/>
      <c r="AM8" s="142"/>
      <c r="AN8" s="13"/>
      <c r="AO8" s="13"/>
      <c r="AP8" s="13"/>
      <c r="AQ8" s="13"/>
    </row>
    <row r="9" spans="1:47" x14ac:dyDescent="0.2">
      <c r="A9" s="44" t="s">
        <v>108</v>
      </c>
      <c r="B9" s="45">
        <v>76.5</v>
      </c>
      <c r="C9" s="46">
        <v>76.7</v>
      </c>
      <c r="D9" s="46">
        <v>76.7</v>
      </c>
      <c r="E9" s="46">
        <v>77.3</v>
      </c>
      <c r="F9" s="46">
        <v>77.400000000000006</v>
      </c>
      <c r="G9" s="46">
        <v>77.8</v>
      </c>
      <c r="H9" s="46">
        <v>78.2</v>
      </c>
      <c r="I9" s="46">
        <v>78.7</v>
      </c>
      <c r="J9" s="46">
        <v>78.8</v>
      </c>
      <c r="K9" s="46">
        <v>79</v>
      </c>
      <c r="L9" s="46">
        <v>79.099999999999994</v>
      </c>
      <c r="M9" s="46">
        <v>79.3</v>
      </c>
      <c r="N9" s="46">
        <v>79.5</v>
      </c>
      <c r="O9" s="46">
        <v>79.8</v>
      </c>
      <c r="P9" s="46">
        <v>80.099999999999994</v>
      </c>
      <c r="Q9" s="46">
        <v>80.2</v>
      </c>
      <c r="R9" s="46">
        <v>80.7</v>
      </c>
      <c r="S9" s="46">
        <v>81</v>
      </c>
      <c r="T9" s="46">
        <v>81</v>
      </c>
      <c r="U9" s="46">
        <v>81.2</v>
      </c>
      <c r="V9" s="46">
        <v>81.7</v>
      </c>
      <c r="W9" s="46">
        <v>81.7</v>
      </c>
      <c r="X9" s="46">
        <v>81.5</v>
      </c>
      <c r="Y9" s="46">
        <v>82.1</v>
      </c>
      <c r="Z9" s="46">
        <v>82.2</v>
      </c>
      <c r="AA9" s="46">
        <v>82.8</v>
      </c>
      <c r="AB9" s="46">
        <v>83.1</v>
      </c>
      <c r="AC9" s="46">
        <v>83.3</v>
      </c>
      <c r="AD9" s="46">
        <v>83.2</v>
      </c>
      <c r="AE9" s="46">
        <v>83.5</v>
      </c>
      <c r="AF9" s="46">
        <v>83.8</v>
      </c>
      <c r="AG9" s="46">
        <v>83.6</v>
      </c>
      <c r="AH9" s="46">
        <v>83.8</v>
      </c>
      <c r="AI9" s="46">
        <v>84</v>
      </c>
      <c r="AJ9" s="46">
        <v>83.7</v>
      </c>
      <c r="AK9" s="46">
        <v>84.1</v>
      </c>
      <c r="AL9" s="47">
        <f>RANK(AK9,$AK$9:$AK$37)</f>
        <v>10</v>
      </c>
      <c r="AM9" s="48" t="s">
        <v>108</v>
      </c>
      <c r="AN9" s="29">
        <v>0.36363636363636365</v>
      </c>
      <c r="AO9" s="29">
        <v>-3.3333333333331439E-2</v>
      </c>
      <c r="AP9" s="29">
        <v>-0.39696969696969509</v>
      </c>
      <c r="AQ9" s="43" t="s">
        <v>101</v>
      </c>
      <c r="AS9" s="7">
        <v>78.5</v>
      </c>
      <c r="AU9" s="7" t="s">
        <v>91</v>
      </c>
    </row>
    <row r="10" spans="1:47" x14ac:dyDescent="0.2">
      <c r="A10" s="44" t="s">
        <v>90</v>
      </c>
      <c r="B10" s="45">
        <v>77.099999999999994</v>
      </c>
      <c r="C10" s="46">
        <v>77.3</v>
      </c>
      <c r="D10" s="46">
        <v>77.3</v>
      </c>
      <c r="E10" s="46">
        <v>78</v>
      </c>
      <c r="F10" s="46">
        <v>78.099999999999994</v>
      </c>
      <c r="G10" s="46">
        <v>78.2</v>
      </c>
      <c r="H10" s="46">
        <v>78.900000000000006</v>
      </c>
      <c r="I10" s="46">
        <v>79.099999999999994</v>
      </c>
      <c r="J10" s="46">
        <v>79.099999999999994</v>
      </c>
      <c r="K10" s="46">
        <v>79.5</v>
      </c>
      <c r="L10" s="46">
        <v>79.7</v>
      </c>
      <c r="M10" s="46">
        <v>79.900000000000006</v>
      </c>
      <c r="N10" s="46">
        <v>79.900000000000006</v>
      </c>
      <c r="O10" s="46">
        <v>80.2</v>
      </c>
      <c r="P10" s="46">
        <v>80.400000000000006</v>
      </c>
      <c r="Q10" s="46">
        <v>80.7</v>
      </c>
      <c r="R10" s="46">
        <v>80.7</v>
      </c>
      <c r="S10" s="46">
        <v>80.7</v>
      </c>
      <c r="T10" s="46">
        <v>81</v>
      </c>
      <c r="U10" s="46">
        <v>81</v>
      </c>
      <c r="V10" s="46">
        <v>81.2</v>
      </c>
      <c r="W10" s="46">
        <v>81.2</v>
      </c>
      <c r="X10" s="46">
        <v>81.099999999999994</v>
      </c>
      <c r="Y10" s="46">
        <v>81.900000000000006</v>
      </c>
      <c r="Z10" s="46">
        <v>81.900000000000006</v>
      </c>
      <c r="AA10" s="46">
        <v>82.3</v>
      </c>
      <c r="AB10" s="46">
        <v>82.6</v>
      </c>
      <c r="AC10" s="46">
        <v>82.6</v>
      </c>
      <c r="AD10" s="46">
        <v>82.8</v>
      </c>
      <c r="AE10" s="46">
        <v>83</v>
      </c>
      <c r="AF10" s="46">
        <v>83.3</v>
      </c>
      <c r="AG10" s="46">
        <v>83.1</v>
      </c>
      <c r="AH10" s="46">
        <v>83.2</v>
      </c>
      <c r="AI10" s="46">
        <v>83.9</v>
      </c>
      <c r="AJ10" s="46">
        <v>83.4</v>
      </c>
      <c r="AK10" s="46">
        <v>84</v>
      </c>
      <c r="AL10" s="47">
        <f t="shared" ref="AL10:AL37" si="0">RANK(AK10,$AK$9:$AK$37)</f>
        <v>12</v>
      </c>
      <c r="AM10" s="48" t="s">
        <v>90</v>
      </c>
      <c r="AN10" s="29">
        <v>0.2818181818181813</v>
      </c>
      <c r="AO10" s="29">
        <v>-3.3333333333331439E-2</v>
      </c>
      <c r="AP10" s="29">
        <v>-0.31515151515151274</v>
      </c>
      <c r="AQ10" s="48" t="s">
        <v>91</v>
      </c>
      <c r="AS10" s="7">
        <v>79.099999999999994</v>
      </c>
      <c r="AU10" s="7" t="s">
        <v>111</v>
      </c>
    </row>
    <row r="11" spans="1:47" x14ac:dyDescent="0.2">
      <c r="A11" s="44" t="s">
        <v>91</v>
      </c>
      <c r="B11" s="45">
        <v>74.3</v>
      </c>
      <c r="C11" s="46">
        <v>74</v>
      </c>
      <c r="D11" s="46">
        <v>74.400000000000006</v>
      </c>
      <c r="E11" s="46">
        <v>74.599999999999994</v>
      </c>
      <c r="F11" s="46">
        <v>74.3</v>
      </c>
      <c r="G11" s="46">
        <v>74.8</v>
      </c>
      <c r="H11" s="46">
        <v>74.599999999999994</v>
      </c>
      <c r="I11" s="46">
        <v>74.7</v>
      </c>
      <c r="J11" s="46">
        <v>74.8</v>
      </c>
      <c r="K11" s="46">
        <v>74.7</v>
      </c>
      <c r="L11" s="46">
        <v>74.400000000000006</v>
      </c>
      <c r="M11" s="46">
        <v>74.8</v>
      </c>
      <c r="N11" s="46">
        <v>75.099999999999994</v>
      </c>
      <c r="O11" s="46">
        <v>74.8</v>
      </c>
      <c r="P11" s="46">
        <v>74.900000000000006</v>
      </c>
      <c r="Q11" s="46">
        <v>74.5</v>
      </c>
      <c r="R11" s="46">
        <v>73.8</v>
      </c>
      <c r="S11" s="46">
        <v>74.599999999999994</v>
      </c>
      <c r="T11" s="46">
        <v>75</v>
      </c>
      <c r="U11" s="46">
        <v>75</v>
      </c>
      <c r="V11" s="46">
        <v>75.400000000000006</v>
      </c>
      <c r="W11" s="46">
        <v>75.5</v>
      </c>
      <c r="X11" s="46">
        <v>75.900000000000006</v>
      </c>
      <c r="Y11" s="46">
        <v>76.2</v>
      </c>
      <c r="Z11" s="46">
        <v>76.2</v>
      </c>
      <c r="AA11" s="46">
        <v>76.3</v>
      </c>
      <c r="AB11" s="46">
        <v>76.599999999999994</v>
      </c>
      <c r="AC11" s="46">
        <v>77</v>
      </c>
      <c r="AD11" s="46">
        <v>77.400000000000006</v>
      </c>
      <c r="AE11" s="46">
        <v>77.400000000000006</v>
      </c>
      <c r="AF11" s="46">
        <v>77.8</v>
      </c>
      <c r="AG11" s="46">
        <v>77.900000000000006</v>
      </c>
      <c r="AH11" s="46">
        <v>78.599999999999994</v>
      </c>
      <c r="AI11" s="46">
        <v>78</v>
      </c>
      <c r="AJ11" s="46">
        <v>78.2</v>
      </c>
      <c r="AK11" s="46">
        <v>78.5</v>
      </c>
      <c r="AL11" s="47">
        <f t="shared" si="0"/>
        <v>29</v>
      </c>
      <c r="AM11" s="48" t="s">
        <v>91</v>
      </c>
      <c r="AN11" s="29">
        <v>0.40909090909090912</v>
      </c>
      <c r="AO11" s="29">
        <v>0.16666666666666666</v>
      </c>
      <c r="AP11" s="29">
        <v>-0.24242424242424246</v>
      </c>
      <c r="AQ11" s="48" t="s">
        <v>94</v>
      </c>
      <c r="AS11" s="7">
        <v>79.599999999999994</v>
      </c>
      <c r="AU11" s="7" t="s">
        <v>102</v>
      </c>
    </row>
    <row r="12" spans="1:47" x14ac:dyDescent="0.2">
      <c r="A12" s="44" t="s">
        <v>99</v>
      </c>
      <c r="B12" s="45"/>
      <c r="C12" s="46"/>
      <c r="D12" s="46"/>
      <c r="E12" s="46"/>
      <c r="F12" s="46"/>
      <c r="G12" s="46"/>
      <c r="H12" s="46"/>
      <c r="I12" s="46"/>
      <c r="J12" s="46"/>
      <c r="K12" s="46"/>
      <c r="L12" s="46"/>
      <c r="M12" s="46"/>
      <c r="N12" s="46"/>
      <c r="O12" s="46"/>
      <c r="P12" s="46"/>
      <c r="Q12" s="46"/>
      <c r="R12" s="46"/>
      <c r="S12" s="46"/>
      <c r="T12" s="46"/>
      <c r="U12" s="46"/>
      <c r="V12" s="46">
        <v>78.099999999999994</v>
      </c>
      <c r="W12" s="46">
        <v>78.3</v>
      </c>
      <c r="X12" s="46">
        <v>78.099999999999994</v>
      </c>
      <c r="Y12" s="46">
        <v>78.8</v>
      </c>
      <c r="Z12" s="46">
        <v>78.8</v>
      </c>
      <c r="AA12" s="46">
        <v>79.3</v>
      </c>
      <c r="AB12" s="46">
        <v>79.2</v>
      </c>
      <c r="AC12" s="46">
        <v>79.7</v>
      </c>
      <c r="AD12" s="46">
        <v>79.7</v>
      </c>
      <c r="AE12" s="46">
        <v>79.900000000000006</v>
      </c>
      <c r="AF12" s="46">
        <v>80.400000000000006</v>
      </c>
      <c r="AG12" s="46">
        <v>80.599999999999994</v>
      </c>
      <c r="AH12" s="46">
        <v>81</v>
      </c>
      <c r="AI12" s="46">
        <v>81</v>
      </c>
      <c r="AJ12" s="46">
        <v>80.5</v>
      </c>
      <c r="AK12" s="46">
        <v>81.3</v>
      </c>
      <c r="AL12" s="47">
        <f t="shared" si="0"/>
        <v>22</v>
      </c>
      <c r="AM12" s="48" t="s">
        <v>99</v>
      </c>
      <c r="AN12" s="29">
        <v>0.37272727272727352</v>
      </c>
      <c r="AO12" s="29">
        <v>0.1333333333333305</v>
      </c>
      <c r="AP12" s="29">
        <v>-0.23939393939394302</v>
      </c>
      <c r="AQ12" s="48" t="s">
        <v>111</v>
      </c>
      <c r="AS12" s="7">
        <v>79.7</v>
      </c>
      <c r="AU12" s="7" t="s">
        <v>105</v>
      </c>
    </row>
    <row r="13" spans="1:47" x14ac:dyDescent="0.2">
      <c r="A13" s="44" t="s">
        <v>101</v>
      </c>
      <c r="B13" s="45"/>
      <c r="C13" s="46"/>
      <c r="D13" s="46"/>
      <c r="E13" s="46"/>
      <c r="F13" s="46"/>
      <c r="G13" s="46"/>
      <c r="H13" s="46"/>
      <c r="I13" s="46"/>
      <c r="J13" s="46"/>
      <c r="K13" s="46"/>
      <c r="L13" s="46"/>
      <c r="M13" s="46"/>
      <c r="N13" s="46">
        <v>79.8</v>
      </c>
      <c r="O13" s="46">
        <v>79.2</v>
      </c>
      <c r="P13" s="46">
        <v>79.599999999999994</v>
      </c>
      <c r="Q13" s="46">
        <v>80</v>
      </c>
      <c r="R13" s="46">
        <v>80</v>
      </c>
      <c r="S13" s="46">
        <v>79.8</v>
      </c>
      <c r="T13" s="46">
        <v>79.900000000000006</v>
      </c>
      <c r="U13" s="46">
        <v>80.099999999999994</v>
      </c>
      <c r="V13" s="46">
        <v>81.400000000000006</v>
      </c>
      <c r="W13" s="46">
        <v>81</v>
      </c>
      <c r="X13" s="46">
        <v>81.2</v>
      </c>
      <c r="Y13" s="46">
        <v>81.8</v>
      </c>
      <c r="Z13" s="46">
        <v>80.8</v>
      </c>
      <c r="AA13" s="46">
        <v>82</v>
      </c>
      <c r="AB13" s="46">
        <v>82.1</v>
      </c>
      <c r="AC13" s="46">
        <v>82.9</v>
      </c>
      <c r="AD13" s="46">
        <v>83.5</v>
      </c>
      <c r="AE13" s="46">
        <v>83.9</v>
      </c>
      <c r="AF13" s="46">
        <v>83.1</v>
      </c>
      <c r="AG13" s="46">
        <v>83.4</v>
      </c>
      <c r="AH13" s="46">
        <v>85</v>
      </c>
      <c r="AI13" s="46">
        <v>84.3</v>
      </c>
      <c r="AJ13" s="46">
        <v>83.7</v>
      </c>
      <c r="AK13" s="46">
        <v>84.9</v>
      </c>
      <c r="AL13" s="47">
        <f t="shared" si="0"/>
        <v>5</v>
      </c>
      <c r="AM13" s="48" t="s">
        <v>101</v>
      </c>
      <c r="AN13" s="29">
        <v>0.22727272727272727</v>
      </c>
      <c r="AO13" s="29">
        <v>0</v>
      </c>
      <c r="AP13" s="29">
        <v>-0.22727272727272727</v>
      </c>
      <c r="AQ13" s="48" t="s">
        <v>107</v>
      </c>
      <c r="AS13" s="7">
        <v>80.099999999999994</v>
      </c>
      <c r="AU13" s="7" t="s">
        <v>103</v>
      </c>
    </row>
    <row r="14" spans="1:47" x14ac:dyDescent="0.2">
      <c r="A14" s="44" t="s">
        <v>92</v>
      </c>
      <c r="B14" s="45">
        <v>74.400000000000006</v>
      </c>
      <c r="C14" s="46">
        <v>74.5</v>
      </c>
      <c r="D14" s="46">
        <v>74.400000000000006</v>
      </c>
      <c r="E14" s="46">
        <v>74.599999999999994</v>
      </c>
      <c r="F14" s="46">
        <v>74.8</v>
      </c>
      <c r="G14" s="46">
        <v>74.7</v>
      </c>
      <c r="H14" s="46">
        <v>75.3</v>
      </c>
      <c r="I14" s="46">
        <v>75.400000000000006</v>
      </c>
      <c r="J14" s="46">
        <v>75.5</v>
      </c>
      <c r="K14" s="46">
        <v>75.5</v>
      </c>
      <c r="L14" s="46">
        <v>75.8</v>
      </c>
      <c r="M14" s="46">
        <v>76.3</v>
      </c>
      <c r="N14" s="46">
        <v>76.5</v>
      </c>
      <c r="O14" s="46">
        <v>76.8</v>
      </c>
      <c r="P14" s="46">
        <v>76.8</v>
      </c>
      <c r="Q14" s="46">
        <v>77.5</v>
      </c>
      <c r="R14" s="46">
        <v>77.599999999999994</v>
      </c>
      <c r="S14" s="46">
        <v>78.2</v>
      </c>
      <c r="T14" s="46">
        <v>78.3</v>
      </c>
      <c r="U14" s="46">
        <v>78.5</v>
      </c>
      <c r="V14" s="46">
        <v>78.5</v>
      </c>
      <c r="W14" s="46">
        <v>78.7</v>
      </c>
      <c r="X14" s="46">
        <v>78.599999999999994</v>
      </c>
      <c r="Y14" s="46">
        <v>79.099999999999994</v>
      </c>
      <c r="Z14" s="46">
        <v>79.2</v>
      </c>
      <c r="AA14" s="46">
        <v>79.900000000000006</v>
      </c>
      <c r="AB14" s="46">
        <v>80.2</v>
      </c>
      <c r="AC14" s="46">
        <v>80.5</v>
      </c>
      <c r="AD14" s="46">
        <v>80.5</v>
      </c>
      <c r="AE14" s="46">
        <v>80.900000000000006</v>
      </c>
      <c r="AF14" s="46">
        <v>81.099999999999994</v>
      </c>
      <c r="AG14" s="46">
        <v>81.2</v>
      </c>
      <c r="AH14" s="46">
        <v>81.3</v>
      </c>
      <c r="AI14" s="46">
        <v>82</v>
      </c>
      <c r="AJ14" s="46">
        <v>81.599999999999994</v>
      </c>
      <c r="AK14" s="46">
        <v>82.1</v>
      </c>
      <c r="AL14" s="47">
        <f t="shared" si="0"/>
        <v>20</v>
      </c>
      <c r="AM14" s="48" t="s">
        <v>92</v>
      </c>
      <c r="AN14" s="29">
        <v>0.23636363636363586</v>
      </c>
      <c r="AO14" s="29">
        <v>3.3333333333336178E-2</v>
      </c>
      <c r="AP14" s="29">
        <v>-0.20303030303029967</v>
      </c>
      <c r="AQ14" s="48" t="s">
        <v>98</v>
      </c>
      <c r="AS14" s="7">
        <v>80.7</v>
      </c>
      <c r="AU14" s="7" t="s">
        <v>113</v>
      </c>
    </row>
    <row r="15" spans="1:47" x14ac:dyDescent="0.2">
      <c r="A15" s="44" t="s">
        <v>93</v>
      </c>
      <c r="B15" s="45">
        <v>77.5</v>
      </c>
      <c r="C15" s="46">
        <v>77.8</v>
      </c>
      <c r="D15" s="46">
        <v>77.7</v>
      </c>
      <c r="E15" s="46">
        <v>77.8</v>
      </c>
      <c r="F15" s="46">
        <v>77.599999999999994</v>
      </c>
      <c r="G15" s="46">
        <v>77.7</v>
      </c>
      <c r="H15" s="46">
        <v>77.900000000000006</v>
      </c>
      <c r="I15" s="46">
        <v>77.8</v>
      </c>
      <c r="J15" s="46">
        <v>77.900000000000006</v>
      </c>
      <c r="K15" s="46">
        <v>77.8</v>
      </c>
      <c r="L15" s="46">
        <v>78.099999999999994</v>
      </c>
      <c r="M15" s="46">
        <v>78</v>
      </c>
      <c r="N15" s="46">
        <v>77.8</v>
      </c>
      <c r="O15" s="46">
        <v>78.2</v>
      </c>
      <c r="P15" s="46">
        <v>77.900000000000006</v>
      </c>
      <c r="Q15" s="46">
        <v>78.3</v>
      </c>
      <c r="R15" s="46">
        <v>78.599999999999994</v>
      </c>
      <c r="S15" s="46">
        <v>79</v>
      </c>
      <c r="T15" s="46">
        <v>79</v>
      </c>
      <c r="U15" s="46">
        <v>79.2</v>
      </c>
      <c r="V15" s="46">
        <v>79.3</v>
      </c>
      <c r="W15" s="46">
        <v>79.400000000000006</v>
      </c>
      <c r="X15" s="46">
        <v>79.8</v>
      </c>
      <c r="Y15" s="46">
        <v>80.2</v>
      </c>
      <c r="Z15" s="46">
        <v>80.5</v>
      </c>
      <c r="AA15" s="46">
        <v>80.7</v>
      </c>
      <c r="AB15" s="46">
        <v>80.599999999999994</v>
      </c>
      <c r="AC15" s="46">
        <v>81</v>
      </c>
      <c r="AD15" s="46">
        <v>81.099999999999994</v>
      </c>
      <c r="AE15" s="46">
        <v>81.400000000000006</v>
      </c>
      <c r="AF15" s="46">
        <v>81.900000000000006</v>
      </c>
      <c r="AG15" s="46">
        <v>82.1</v>
      </c>
      <c r="AH15" s="46">
        <v>82.4</v>
      </c>
      <c r="AI15" s="46">
        <v>82.8</v>
      </c>
      <c r="AJ15" s="46">
        <v>82.7</v>
      </c>
      <c r="AK15" s="46">
        <v>82.8</v>
      </c>
      <c r="AL15" s="47">
        <f t="shared" si="0"/>
        <v>18</v>
      </c>
      <c r="AM15" s="48" t="s">
        <v>93</v>
      </c>
      <c r="AN15" s="29">
        <v>0.19999999999999896</v>
      </c>
      <c r="AO15" s="29">
        <v>0</v>
      </c>
      <c r="AP15" s="29">
        <v>-0.19999999999999896</v>
      </c>
      <c r="AQ15" s="48" t="s">
        <v>116</v>
      </c>
      <c r="AS15" s="7">
        <v>81.099999999999994</v>
      </c>
      <c r="AU15" s="7" t="s">
        <v>116</v>
      </c>
    </row>
    <row r="16" spans="1:47" x14ac:dyDescent="0.2">
      <c r="A16" s="44" t="s">
        <v>94</v>
      </c>
      <c r="B16" s="45">
        <v>74.099999999999994</v>
      </c>
      <c r="C16" s="46">
        <v>74.7</v>
      </c>
      <c r="D16" s="46">
        <v>74.8</v>
      </c>
      <c r="E16" s="46">
        <v>74.3</v>
      </c>
      <c r="F16" s="46">
        <v>74.5</v>
      </c>
      <c r="G16" s="46">
        <v>75.099999999999994</v>
      </c>
      <c r="H16" s="46">
        <v>75.099999999999994</v>
      </c>
      <c r="I16" s="46">
        <v>75</v>
      </c>
      <c r="J16" s="46">
        <v>74.900000000000006</v>
      </c>
      <c r="K16" s="46">
        <v>74.900000000000006</v>
      </c>
      <c r="L16" s="46">
        <v>75</v>
      </c>
      <c r="M16" s="46">
        <v>74.8</v>
      </c>
      <c r="N16" s="46">
        <v>74</v>
      </c>
      <c r="O16" s="46">
        <v>72.900000000000006</v>
      </c>
      <c r="P16" s="46">
        <v>74.3</v>
      </c>
      <c r="Q16" s="46">
        <v>75.599999999999994</v>
      </c>
      <c r="R16" s="46">
        <v>75.900000000000006</v>
      </c>
      <c r="S16" s="46">
        <v>75.400000000000006</v>
      </c>
      <c r="T16" s="46">
        <v>76.099999999999994</v>
      </c>
      <c r="U16" s="46">
        <v>76.400000000000006</v>
      </c>
      <c r="V16" s="46">
        <v>76.5</v>
      </c>
      <c r="W16" s="46">
        <v>77.2</v>
      </c>
      <c r="X16" s="46">
        <v>77.2</v>
      </c>
      <c r="Y16" s="46">
        <v>78</v>
      </c>
      <c r="Z16" s="46">
        <v>78.2</v>
      </c>
      <c r="AA16" s="46">
        <v>78.599999999999994</v>
      </c>
      <c r="AB16" s="46">
        <v>78.900000000000006</v>
      </c>
      <c r="AC16" s="46">
        <v>79.5</v>
      </c>
      <c r="AD16" s="46">
        <v>80.3</v>
      </c>
      <c r="AE16" s="46">
        <v>80.8</v>
      </c>
      <c r="AF16" s="46">
        <v>81.3</v>
      </c>
      <c r="AG16" s="46">
        <v>81.5</v>
      </c>
      <c r="AH16" s="46">
        <v>81.7</v>
      </c>
      <c r="AI16" s="46">
        <v>81.900000000000006</v>
      </c>
      <c r="AJ16" s="46">
        <v>82.2</v>
      </c>
      <c r="AK16" s="46">
        <v>82.2</v>
      </c>
      <c r="AL16" s="47">
        <f t="shared" si="0"/>
        <v>19</v>
      </c>
      <c r="AM16" s="48" t="s">
        <v>94</v>
      </c>
      <c r="AN16" s="29">
        <v>0.29090909090909117</v>
      </c>
      <c r="AO16" s="29">
        <v>9.9999999999999048E-2</v>
      </c>
      <c r="AP16" s="29">
        <v>-0.19090909090909214</v>
      </c>
      <c r="AQ16" s="48" t="s">
        <v>110</v>
      </c>
      <c r="AS16" s="7">
        <v>81.3</v>
      </c>
      <c r="AU16" s="7" t="s">
        <v>99</v>
      </c>
    </row>
    <row r="17" spans="1:47" x14ac:dyDescent="0.2">
      <c r="A17" s="44" t="s">
        <v>114</v>
      </c>
      <c r="B17" s="45">
        <v>78.2</v>
      </c>
      <c r="C17" s="46">
        <v>78.8</v>
      </c>
      <c r="D17" s="46">
        <v>78.5</v>
      </c>
      <c r="E17" s="46">
        <v>79</v>
      </c>
      <c r="F17" s="46">
        <v>78.7</v>
      </c>
      <c r="G17" s="46">
        <v>78.900000000000006</v>
      </c>
      <c r="H17" s="46">
        <v>78.8</v>
      </c>
      <c r="I17" s="46">
        <v>78.8</v>
      </c>
      <c r="J17" s="46">
        <v>79</v>
      </c>
      <c r="K17" s="46">
        <v>79</v>
      </c>
      <c r="L17" s="46">
        <v>79.5</v>
      </c>
      <c r="M17" s="46">
        <v>79.599999999999994</v>
      </c>
      <c r="N17" s="46">
        <v>79.5</v>
      </c>
      <c r="O17" s="46">
        <v>80.3</v>
      </c>
      <c r="P17" s="46">
        <v>80.400000000000006</v>
      </c>
      <c r="Q17" s="46">
        <v>80.7</v>
      </c>
      <c r="R17" s="46">
        <v>80.7</v>
      </c>
      <c r="S17" s="46">
        <v>81</v>
      </c>
      <c r="T17" s="46">
        <v>81.2</v>
      </c>
      <c r="U17" s="46">
        <v>81.2</v>
      </c>
      <c r="V17" s="46">
        <v>81.7</v>
      </c>
      <c r="W17" s="46">
        <v>81.599999999999994</v>
      </c>
      <c r="X17" s="46">
        <v>81.900000000000006</v>
      </c>
      <c r="Y17" s="46">
        <v>82.5</v>
      </c>
      <c r="Z17" s="46">
        <v>82.5</v>
      </c>
      <c r="AA17" s="46">
        <v>83.1</v>
      </c>
      <c r="AB17" s="46">
        <v>83.1</v>
      </c>
      <c r="AC17" s="46">
        <v>83.3</v>
      </c>
      <c r="AD17" s="46">
        <v>83.5</v>
      </c>
      <c r="AE17" s="46">
        <v>83.5</v>
      </c>
      <c r="AF17" s="46">
        <v>83.8</v>
      </c>
      <c r="AG17" s="46">
        <v>83.7</v>
      </c>
      <c r="AH17" s="46">
        <v>84.1</v>
      </c>
      <c r="AI17" s="46">
        <v>84.1</v>
      </c>
      <c r="AJ17" s="46">
        <v>84.4</v>
      </c>
      <c r="AK17" s="46">
        <v>84.4</v>
      </c>
      <c r="AL17" s="47">
        <f t="shared" si="0"/>
        <v>6</v>
      </c>
      <c r="AM17" s="48" t="s">
        <v>114</v>
      </c>
      <c r="AN17" s="29">
        <v>0.2545454545454543</v>
      </c>
      <c r="AO17" s="29">
        <v>6.6666666666667609E-2</v>
      </c>
      <c r="AP17" s="29">
        <v>-0.1878787878787867</v>
      </c>
      <c r="AQ17" s="48" t="s">
        <v>97</v>
      </c>
      <c r="AS17" s="7">
        <v>82</v>
      </c>
      <c r="AU17" s="7" t="s">
        <v>109</v>
      </c>
    </row>
    <row r="18" spans="1:47" x14ac:dyDescent="0.2">
      <c r="A18" s="44" t="s">
        <v>98</v>
      </c>
      <c r="B18" s="45"/>
      <c r="C18" s="46"/>
      <c r="D18" s="46"/>
      <c r="E18" s="46"/>
      <c r="F18" s="46"/>
      <c r="G18" s="46"/>
      <c r="H18" s="46"/>
      <c r="I18" s="46"/>
      <c r="J18" s="46"/>
      <c r="K18" s="46"/>
      <c r="L18" s="46"/>
      <c r="M18" s="46"/>
      <c r="N18" s="46"/>
      <c r="O18" s="46"/>
      <c r="P18" s="46"/>
      <c r="Q18" s="46"/>
      <c r="R18" s="46"/>
      <c r="S18" s="46">
        <v>82.6</v>
      </c>
      <c r="T18" s="46">
        <v>82.7</v>
      </c>
      <c r="U18" s="46">
        <v>83</v>
      </c>
      <c r="V18" s="46">
        <v>83</v>
      </c>
      <c r="W18" s="46">
        <v>83</v>
      </c>
      <c r="X18" s="46">
        <v>82.7</v>
      </c>
      <c r="Y18" s="46">
        <v>83.8</v>
      </c>
      <c r="Z18" s="46">
        <v>83.8</v>
      </c>
      <c r="AA18" s="46">
        <v>84.5</v>
      </c>
      <c r="AB18" s="46">
        <v>84.8</v>
      </c>
      <c r="AC18" s="46">
        <v>84.8</v>
      </c>
      <c r="AD18" s="46">
        <v>85</v>
      </c>
      <c r="AE18" s="46">
        <v>85.3</v>
      </c>
      <c r="AF18" s="46">
        <v>85.7</v>
      </c>
      <c r="AG18" s="46">
        <v>85.4</v>
      </c>
      <c r="AH18" s="46">
        <v>85.6</v>
      </c>
      <c r="AI18" s="46">
        <v>86.1</v>
      </c>
      <c r="AJ18" s="46">
        <v>85.6</v>
      </c>
      <c r="AK18" s="46">
        <v>85.7</v>
      </c>
      <c r="AL18" s="47">
        <f t="shared" si="0"/>
        <v>2</v>
      </c>
      <c r="AM18" s="48" t="s">
        <v>98</v>
      </c>
      <c r="AN18" s="29">
        <v>0.18181818181818182</v>
      </c>
      <c r="AO18" s="29">
        <v>0</v>
      </c>
      <c r="AP18" s="29">
        <v>-0.18181818181818182</v>
      </c>
      <c r="AQ18" s="48" t="s">
        <v>96</v>
      </c>
      <c r="AS18" s="7">
        <v>82.1</v>
      </c>
      <c r="AU18" s="7" t="s">
        <v>92</v>
      </c>
    </row>
    <row r="19" spans="1:47" ht="25.5" x14ac:dyDescent="0.2">
      <c r="A19" s="49" t="s">
        <v>147</v>
      </c>
      <c r="B19" s="45">
        <v>76.400000000000006</v>
      </c>
      <c r="C19" s="46">
        <v>76.7</v>
      </c>
      <c r="D19" s="46">
        <v>77</v>
      </c>
      <c r="E19" s="46">
        <v>77.5</v>
      </c>
      <c r="F19" s="46">
        <v>77.599999999999994</v>
      </c>
      <c r="G19" s="46">
        <v>77.7</v>
      </c>
      <c r="H19" s="46">
        <v>78.2</v>
      </c>
      <c r="I19" s="46">
        <v>78.400000000000006</v>
      </c>
      <c r="J19" s="46">
        <v>78.599999999999994</v>
      </c>
      <c r="K19" s="46">
        <v>78.5</v>
      </c>
      <c r="L19" s="46">
        <v>78.8</v>
      </c>
      <c r="M19" s="46">
        <v>79.3</v>
      </c>
      <c r="N19" s="46">
        <v>79.400000000000006</v>
      </c>
      <c r="O19" s="46">
        <v>79.7</v>
      </c>
      <c r="P19" s="46">
        <v>79.900000000000006</v>
      </c>
      <c r="Q19" s="46">
        <v>80.099999999999994</v>
      </c>
      <c r="R19" s="46">
        <v>80.5</v>
      </c>
      <c r="S19" s="46">
        <v>80.8</v>
      </c>
      <c r="T19" s="46">
        <v>81</v>
      </c>
      <c r="U19" s="46">
        <v>81.2</v>
      </c>
      <c r="V19" s="46">
        <v>81.400000000000006</v>
      </c>
      <c r="W19" s="46">
        <v>81.3</v>
      </c>
      <c r="X19" s="46">
        <v>81.3</v>
      </c>
      <c r="Y19" s="46">
        <v>81.900000000000006</v>
      </c>
      <c r="Z19" s="46">
        <v>82</v>
      </c>
      <c r="AA19" s="46">
        <v>82.4</v>
      </c>
      <c r="AB19" s="46">
        <v>82.7</v>
      </c>
      <c r="AC19" s="46">
        <v>82.7</v>
      </c>
      <c r="AD19" s="46">
        <v>82.8</v>
      </c>
      <c r="AE19" s="46">
        <v>83</v>
      </c>
      <c r="AF19" s="46">
        <v>83.1</v>
      </c>
      <c r="AG19" s="46">
        <v>83.1</v>
      </c>
      <c r="AH19" s="46">
        <v>83</v>
      </c>
      <c r="AI19" s="46">
        <v>83.6</v>
      </c>
      <c r="AJ19" s="46">
        <v>83.1</v>
      </c>
      <c r="AK19" s="46">
        <v>83.5</v>
      </c>
      <c r="AL19" s="47">
        <f t="shared" si="0"/>
        <v>15</v>
      </c>
      <c r="AM19" s="50" t="s">
        <v>147</v>
      </c>
      <c r="AN19" s="29">
        <v>0.20909090909090883</v>
      </c>
      <c r="AO19" s="29">
        <v>3.3333333333336178E-2</v>
      </c>
      <c r="AP19" s="29">
        <v>-0.17575757575757264</v>
      </c>
      <c r="AQ19" s="48" t="s">
        <v>119</v>
      </c>
      <c r="AS19" s="7">
        <v>82.2</v>
      </c>
      <c r="AU19" s="7" t="s">
        <v>94</v>
      </c>
    </row>
    <row r="20" spans="1:47" x14ac:dyDescent="0.2">
      <c r="A20" s="44" t="s">
        <v>96</v>
      </c>
      <c r="B20" s="45">
        <v>77.900000000000006</v>
      </c>
      <c r="C20" s="46">
        <v>78.2</v>
      </c>
      <c r="D20" s="46">
        <v>78</v>
      </c>
      <c r="E20" s="46">
        <v>78.599999999999994</v>
      </c>
      <c r="F20" s="46">
        <v>78.400000000000006</v>
      </c>
      <c r="G20" s="46">
        <v>78.8</v>
      </c>
      <c r="H20" s="46">
        <v>78.599999999999994</v>
      </c>
      <c r="I20" s="46">
        <v>79.3</v>
      </c>
      <c r="J20" s="46">
        <v>79.5</v>
      </c>
      <c r="K20" s="46">
        <v>79.5</v>
      </c>
      <c r="L20" s="46">
        <v>79.8</v>
      </c>
      <c r="M20" s="46">
        <v>79.7</v>
      </c>
      <c r="N20" s="46">
        <v>80.099999999999994</v>
      </c>
      <c r="O20" s="46">
        <v>80.3</v>
      </c>
      <c r="P20" s="46">
        <v>80.400000000000006</v>
      </c>
      <c r="Q20" s="46">
        <v>80.599999999999994</v>
      </c>
      <c r="R20" s="46">
        <v>81</v>
      </c>
      <c r="S20" s="46">
        <v>80.900000000000006</v>
      </c>
      <c r="T20" s="46">
        <v>81.099999999999994</v>
      </c>
      <c r="U20" s="46">
        <v>81.3</v>
      </c>
      <c r="V20" s="46">
        <v>81.900000000000006</v>
      </c>
      <c r="W20" s="46">
        <v>82</v>
      </c>
      <c r="X20" s="46">
        <v>82</v>
      </c>
      <c r="Y20" s="46">
        <v>82.2</v>
      </c>
      <c r="Z20" s="46">
        <v>82.5</v>
      </c>
      <c r="AA20" s="46">
        <v>82.7</v>
      </c>
      <c r="AB20" s="46">
        <v>82.5</v>
      </c>
      <c r="AC20" s="46">
        <v>83</v>
      </c>
      <c r="AD20" s="46">
        <v>83.3</v>
      </c>
      <c r="AE20" s="46">
        <v>83.3</v>
      </c>
      <c r="AF20" s="46">
        <v>83.6</v>
      </c>
      <c r="AG20" s="46">
        <v>83.4</v>
      </c>
      <c r="AH20" s="46">
        <v>84</v>
      </c>
      <c r="AI20" s="46">
        <v>84.1</v>
      </c>
      <c r="AJ20" s="46">
        <v>83.7</v>
      </c>
      <c r="AK20" s="46">
        <v>84</v>
      </c>
      <c r="AL20" s="47">
        <f t="shared" si="0"/>
        <v>12</v>
      </c>
      <c r="AM20" s="48" t="s">
        <v>96</v>
      </c>
      <c r="AN20" s="29">
        <v>0.2454545454545457</v>
      </c>
      <c r="AO20" s="29">
        <v>9.9999999999999048E-2</v>
      </c>
      <c r="AP20" s="29">
        <v>-0.14545454545454667</v>
      </c>
      <c r="AQ20" s="48" t="s">
        <v>99</v>
      </c>
      <c r="AS20" s="7">
        <v>82.8</v>
      </c>
      <c r="AU20" s="7" t="s">
        <v>93</v>
      </c>
    </row>
    <row r="21" spans="1:47" x14ac:dyDescent="0.2">
      <c r="A21" s="44" t="s">
        <v>105</v>
      </c>
      <c r="B21" s="45">
        <v>73</v>
      </c>
      <c r="C21" s="46">
        <v>73.3</v>
      </c>
      <c r="D21" s="46">
        <v>73.099999999999994</v>
      </c>
      <c r="E21" s="46">
        <v>73.3</v>
      </c>
      <c r="F21" s="46">
        <v>73.2</v>
      </c>
      <c r="G21" s="46">
        <v>73.3</v>
      </c>
      <c r="H21" s="46">
        <v>73.900000000000006</v>
      </c>
      <c r="I21" s="46">
        <v>74.2</v>
      </c>
      <c r="J21" s="46">
        <v>73.8</v>
      </c>
      <c r="K21" s="46">
        <v>73.8</v>
      </c>
      <c r="L21" s="46">
        <v>74</v>
      </c>
      <c r="M21" s="46">
        <v>74</v>
      </c>
      <c r="N21" s="46">
        <v>74</v>
      </c>
      <c r="O21" s="46">
        <v>74.5</v>
      </c>
      <c r="P21" s="46">
        <v>74.8</v>
      </c>
      <c r="Q21" s="46">
        <v>75</v>
      </c>
      <c r="R21" s="46">
        <v>75.5</v>
      </c>
      <c r="S21" s="46">
        <v>75.599999999999994</v>
      </c>
      <c r="T21" s="46">
        <v>75.599999999999994</v>
      </c>
      <c r="U21" s="46">
        <v>76.2</v>
      </c>
      <c r="V21" s="46">
        <v>76.7</v>
      </c>
      <c r="W21" s="46">
        <v>76.7</v>
      </c>
      <c r="X21" s="46">
        <v>76.7</v>
      </c>
      <c r="Y21" s="46">
        <v>77.2</v>
      </c>
      <c r="Z21" s="46">
        <v>77.2</v>
      </c>
      <c r="AA21" s="46">
        <v>77.8</v>
      </c>
      <c r="AB21" s="46">
        <v>77.8</v>
      </c>
      <c r="AC21" s="46">
        <v>78.3</v>
      </c>
      <c r="AD21" s="46">
        <v>78.400000000000006</v>
      </c>
      <c r="AE21" s="46">
        <v>78.599999999999994</v>
      </c>
      <c r="AF21" s="46">
        <v>78.7</v>
      </c>
      <c r="AG21" s="46">
        <v>78.7</v>
      </c>
      <c r="AH21" s="46">
        <v>79.099999999999994</v>
      </c>
      <c r="AI21" s="46">
        <v>79.400000000000006</v>
      </c>
      <c r="AJ21" s="46">
        <v>79</v>
      </c>
      <c r="AK21" s="46">
        <v>79.7</v>
      </c>
      <c r="AL21" s="47">
        <f t="shared" si="0"/>
        <v>26</v>
      </c>
      <c r="AM21" s="48" t="s">
        <v>105</v>
      </c>
      <c r="AN21" s="29">
        <v>0.27272727272727271</v>
      </c>
      <c r="AO21" s="29">
        <v>0.1333333333333305</v>
      </c>
      <c r="AP21" s="29">
        <v>-0.13939393939394221</v>
      </c>
      <c r="AQ21" s="48" t="s">
        <v>93</v>
      </c>
      <c r="AS21" s="7">
        <v>82.9</v>
      </c>
      <c r="AU21" s="7" t="s">
        <v>119</v>
      </c>
    </row>
    <row r="22" spans="1:47" x14ac:dyDescent="0.2">
      <c r="A22" s="44" t="s">
        <v>95</v>
      </c>
      <c r="B22" s="45"/>
      <c r="C22" s="46"/>
      <c r="D22" s="46"/>
      <c r="E22" s="46"/>
      <c r="F22" s="46"/>
      <c r="G22" s="46">
        <v>76.400000000000006</v>
      </c>
      <c r="H22" s="46">
        <v>77.3</v>
      </c>
      <c r="I22" s="46">
        <v>77.3</v>
      </c>
      <c r="J22" s="46">
        <v>77.2</v>
      </c>
      <c r="K22" s="46">
        <v>77.7</v>
      </c>
      <c r="L22" s="46">
        <v>77.900000000000006</v>
      </c>
      <c r="M22" s="46">
        <v>78.3</v>
      </c>
      <c r="N22" s="46">
        <v>78.099999999999994</v>
      </c>
      <c r="O22" s="46">
        <v>78.599999999999994</v>
      </c>
      <c r="P22" s="46">
        <v>78.3</v>
      </c>
      <c r="Q22" s="46">
        <v>78.7</v>
      </c>
      <c r="R22" s="46">
        <v>78.7</v>
      </c>
      <c r="S22" s="46">
        <v>79.099999999999994</v>
      </c>
      <c r="T22" s="46">
        <v>78.900000000000006</v>
      </c>
      <c r="U22" s="46">
        <v>79.2</v>
      </c>
      <c r="V22" s="46">
        <v>79.900000000000006</v>
      </c>
      <c r="W22" s="46">
        <v>80.400000000000006</v>
      </c>
      <c r="X22" s="46">
        <v>80.7</v>
      </c>
      <c r="Y22" s="46">
        <v>81.099999999999994</v>
      </c>
      <c r="Z22" s="46">
        <v>81.3</v>
      </c>
      <c r="AA22" s="46">
        <v>81.7</v>
      </c>
      <c r="AB22" s="46">
        <v>82.1</v>
      </c>
      <c r="AC22" s="46">
        <v>82.4</v>
      </c>
      <c r="AD22" s="46">
        <v>82.7</v>
      </c>
      <c r="AE22" s="46">
        <v>83.1</v>
      </c>
      <c r="AF22" s="46">
        <v>83</v>
      </c>
      <c r="AG22" s="46">
        <v>83.1</v>
      </c>
      <c r="AH22" s="46">
        <v>83.1</v>
      </c>
      <c r="AI22" s="46">
        <v>83.5</v>
      </c>
      <c r="AJ22" s="46">
        <v>83.4</v>
      </c>
      <c r="AK22" s="46">
        <v>83.6</v>
      </c>
      <c r="AL22" s="47">
        <f t="shared" si="0"/>
        <v>14</v>
      </c>
      <c r="AM22" s="48" t="s">
        <v>95</v>
      </c>
      <c r="AN22" s="29">
        <v>0.22727272727272727</v>
      </c>
      <c r="AO22" s="29">
        <v>0.10000000000000379</v>
      </c>
      <c r="AP22" s="29">
        <v>-0.12727272727272348</v>
      </c>
      <c r="AQ22" s="48" t="s">
        <v>114</v>
      </c>
      <c r="AS22" s="7">
        <v>83.2</v>
      </c>
      <c r="AU22" s="7" t="s">
        <v>107</v>
      </c>
    </row>
    <row r="23" spans="1:47" x14ac:dyDescent="0.2">
      <c r="A23" s="44" t="s">
        <v>100</v>
      </c>
      <c r="B23" s="45"/>
      <c r="C23" s="46"/>
      <c r="D23" s="46"/>
      <c r="E23" s="46"/>
      <c r="F23" s="46">
        <v>78.8</v>
      </c>
      <c r="G23" s="46">
        <v>79.099999999999994</v>
      </c>
      <c r="H23" s="46">
        <v>79.599999999999994</v>
      </c>
      <c r="I23" s="46">
        <v>79.7</v>
      </c>
      <c r="J23" s="46">
        <v>80.2</v>
      </c>
      <c r="K23" s="46">
        <v>80.3</v>
      </c>
      <c r="L23" s="46">
        <v>80.400000000000006</v>
      </c>
      <c r="M23" s="46">
        <v>80.8</v>
      </c>
      <c r="N23" s="46">
        <v>81</v>
      </c>
      <c r="O23" s="46">
        <v>81.2</v>
      </c>
      <c r="P23" s="46">
        <v>81.5</v>
      </c>
      <c r="Q23" s="46">
        <v>81.8</v>
      </c>
      <c r="R23" s="46">
        <v>82</v>
      </c>
      <c r="S23" s="46">
        <v>82.1</v>
      </c>
      <c r="T23" s="46">
        <v>82.6</v>
      </c>
      <c r="U23" s="46">
        <v>82.8</v>
      </c>
      <c r="V23" s="46">
        <v>83.2</v>
      </c>
      <c r="W23" s="46">
        <v>83.2</v>
      </c>
      <c r="X23" s="46">
        <v>82.8</v>
      </c>
      <c r="Y23" s="46">
        <v>83.7</v>
      </c>
      <c r="Z23" s="46">
        <v>83.6</v>
      </c>
      <c r="AA23" s="46">
        <v>84.1</v>
      </c>
      <c r="AB23" s="46">
        <v>84.2</v>
      </c>
      <c r="AC23" s="46">
        <v>84.2</v>
      </c>
      <c r="AD23" s="46">
        <v>84.3</v>
      </c>
      <c r="AE23" s="46">
        <v>84.7</v>
      </c>
      <c r="AF23" s="46">
        <v>84.8</v>
      </c>
      <c r="AG23" s="46">
        <v>84.8</v>
      </c>
      <c r="AH23" s="46">
        <v>85.2</v>
      </c>
      <c r="AI23" s="46">
        <v>85.6</v>
      </c>
      <c r="AJ23" s="46">
        <v>84.9</v>
      </c>
      <c r="AK23" s="46">
        <v>85.6</v>
      </c>
      <c r="AL23" s="47">
        <f t="shared" si="0"/>
        <v>3</v>
      </c>
      <c r="AM23" s="48" t="s">
        <v>100</v>
      </c>
      <c r="AN23" s="29">
        <v>0.2454545454545457</v>
      </c>
      <c r="AO23" s="29">
        <v>0.13333333333333522</v>
      </c>
      <c r="AP23" s="29">
        <v>-0.11212121212121048</v>
      </c>
      <c r="AQ23" s="48" t="s">
        <v>106</v>
      </c>
      <c r="AS23" s="7">
        <v>83.5</v>
      </c>
      <c r="AU23" s="7" t="s">
        <v>147</v>
      </c>
    </row>
    <row r="24" spans="1:47" x14ac:dyDescent="0.2">
      <c r="A24" s="44" t="s">
        <v>102</v>
      </c>
      <c r="B24" s="45"/>
      <c r="C24" s="46"/>
      <c r="D24" s="46"/>
      <c r="E24" s="46"/>
      <c r="F24" s="46"/>
      <c r="G24" s="46"/>
      <c r="H24" s="46"/>
      <c r="I24" s="46"/>
      <c r="J24" s="46"/>
      <c r="K24" s="46"/>
      <c r="L24" s="46"/>
      <c r="M24" s="46"/>
      <c r="N24" s="46"/>
      <c r="O24" s="46"/>
      <c r="P24" s="46"/>
      <c r="Q24" s="46"/>
      <c r="R24" s="46"/>
      <c r="S24" s="46"/>
      <c r="T24" s="46"/>
      <c r="U24" s="46"/>
      <c r="V24" s="46"/>
      <c r="W24" s="46">
        <v>75.8</v>
      </c>
      <c r="X24" s="46">
        <v>75.7</v>
      </c>
      <c r="Y24" s="46">
        <v>76</v>
      </c>
      <c r="Z24" s="46">
        <v>76.3</v>
      </c>
      <c r="AA24" s="46">
        <v>76.099999999999994</v>
      </c>
      <c r="AB24" s="46">
        <v>76.2</v>
      </c>
      <c r="AC24" s="46">
        <v>77.5</v>
      </c>
      <c r="AD24" s="46">
        <v>77.7</v>
      </c>
      <c r="AE24" s="46">
        <v>78</v>
      </c>
      <c r="AF24" s="46">
        <v>78.8</v>
      </c>
      <c r="AG24" s="46">
        <v>78.900000000000006</v>
      </c>
      <c r="AH24" s="46">
        <v>78.900000000000006</v>
      </c>
      <c r="AI24" s="46">
        <v>79.400000000000006</v>
      </c>
      <c r="AJ24" s="46">
        <v>79.5</v>
      </c>
      <c r="AK24" s="46">
        <v>79.599999999999994</v>
      </c>
      <c r="AL24" s="47">
        <f t="shared" si="0"/>
        <v>27</v>
      </c>
      <c r="AM24" s="48" t="s">
        <v>102</v>
      </c>
      <c r="AN24" s="29">
        <v>0.19090909090909039</v>
      </c>
      <c r="AO24" s="29">
        <v>9.9999999999999048E-2</v>
      </c>
      <c r="AP24" s="29">
        <v>-9.0909090909091342E-2</v>
      </c>
      <c r="AQ24" s="48" t="s">
        <v>108</v>
      </c>
      <c r="AS24" s="7">
        <v>83.6</v>
      </c>
      <c r="AU24" s="7" t="s">
        <v>95</v>
      </c>
    </row>
    <row r="25" spans="1:47" x14ac:dyDescent="0.2">
      <c r="A25" s="44" t="s">
        <v>103</v>
      </c>
      <c r="B25" s="45">
        <v>75.400000000000006</v>
      </c>
      <c r="C25" s="46">
        <v>75.8</v>
      </c>
      <c r="D25" s="46">
        <v>75.7</v>
      </c>
      <c r="E25" s="46">
        <v>75.3</v>
      </c>
      <c r="F25" s="46">
        <v>75.3</v>
      </c>
      <c r="G25" s="46">
        <v>76.400000000000006</v>
      </c>
      <c r="H25" s="46">
        <v>76.3</v>
      </c>
      <c r="I25" s="46">
        <v>76.3</v>
      </c>
      <c r="J25" s="46">
        <v>76.3</v>
      </c>
      <c r="K25" s="46">
        <v>76.3</v>
      </c>
      <c r="L25" s="46">
        <v>76</v>
      </c>
      <c r="M25" s="46">
        <v>76</v>
      </c>
      <c r="N25" s="46">
        <v>75</v>
      </c>
      <c r="O25" s="46">
        <v>74.900000000000006</v>
      </c>
      <c r="P25" s="46">
        <v>75.099999999999994</v>
      </c>
      <c r="Q25" s="46">
        <v>75.900000000000006</v>
      </c>
      <c r="R25" s="46">
        <v>76.599999999999994</v>
      </c>
      <c r="S25" s="46">
        <v>76.7</v>
      </c>
      <c r="T25" s="46">
        <v>77</v>
      </c>
      <c r="U25" s="46">
        <v>77.400000000000006</v>
      </c>
      <c r="V25" s="46">
        <v>77.400000000000006</v>
      </c>
      <c r="W25" s="46">
        <v>77.400000000000006</v>
      </c>
      <c r="X25" s="46">
        <v>77.7</v>
      </c>
      <c r="Y25" s="46">
        <v>77.7</v>
      </c>
      <c r="Z25" s="46">
        <v>77.400000000000006</v>
      </c>
      <c r="AA25" s="46">
        <v>77.099999999999994</v>
      </c>
      <c r="AB25" s="46">
        <v>77.2</v>
      </c>
      <c r="AC25" s="46">
        <v>77.599999999999994</v>
      </c>
      <c r="AD25" s="46">
        <v>78.7</v>
      </c>
      <c r="AE25" s="46">
        <v>78.900000000000006</v>
      </c>
      <c r="AF25" s="46">
        <v>79.3</v>
      </c>
      <c r="AG25" s="46">
        <v>79.599999999999994</v>
      </c>
      <c r="AH25" s="46">
        <v>79.599999999999994</v>
      </c>
      <c r="AI25" s="46">
        <v>80.099999999999994</v>
      </c>
      <c r="AJ25" s="46">
        <v>79.7</v>
      </c>
      <c r="AK25" s="46">
        <v>80.099999999999994</v>
      </c>
      <c r="AL25" s="47">
        <f t="shared" si="0"/>
        <v>25</v>
      </c>
      <c r="AM25" s="48" t="s">
        <v>103</v>
      </c>
      <c r="AN25" s="29">
        <v>0.24545454545454443</v>
      </c>
      <c r="AO25" s="29">
        <v>0.16666666666666666</v>
      </c>
      <c r="AP25" s="29">
        <v>-7.8787878787877769E-2</v>
      </c>
      <c r="AQ25" s="48" t="s">
        <v>95</v>
      </c>
      <c r="AS25" s="7">
        <v>84</v>
      </c>
      <c r="AU25" s="7" t="s">
        <v>90</v>
      </c>
    </row>
    <row r="26" spans="1:47" x14ac:dyDescent="0.2">
      <c r="A26" s="44" t="s">
        <v>104</v>
      </c>
      <c r="B26" s="45">
        <v>76.3</v>
      </c>
      <c r="C26" s="46">
        <v>76.400000000000006</v>
      </c>
      <c r="D26" s="46">
        <v>77.099999999999994</v>
      </c>
      <c r="E26" s="46">
        <v>76.900000000000006</v>
      </c>
      <c r="F26" s="46">
        <v>77.3</v>
      </c>
      <c r="G26" s="46">
        <v>78.7</v>
      </c>
      <c r="H26" s="46">
        <v>77.900000000000006</v>
      </c>
      <c r="I26" s="46">
        <v>79</v>
      </c>
      <c r="J26" s="46">
        <v>78.400000000000006</v>
      </c>
      <c r="K26" s="46">
        <v>78.7</v>
      </c>
      <c r="L26" s="46">
        <v>79.3</v>
      </c>
      <c r="M26" s="46">
        <v>78.599999999999994</v>
      </c>
      <c r="N26" s="46">
        <v>79.599999999999994</v>
      </c>
      <c r="O26" s="46">
        <v>79.900000000000006</v>
      </c>
      <c r="P26" s="46">
        <v>80.599999999999994</v>
      </c>
      <c r="Q26" s="46">
        <v>80.2</v>
      </c>
      <c r="R26" s="46">
        <v>80</v>
      </c>
      <c r="S26" s="46">
        <v>80.8</v>
      </c>
      <c r="T26" s="46">
        <v>81.400000000000006</v>
      </c>
      <c r="U26" s="46">
        <v>81.3</v>
      </c>
      <c r="V26" s="46">
        <v>80.7</v>
      </c>
      <c r="W26" s="46">
        <v>81.5</v>
      </c>
      <c r="X26" s="46">
        <v>80.8</v>
      </c>
      <c r="Y26" s="46">
        <v>82.4</v>
      </c>
      <c r="Z26" s="46">
        <v>82.3</v>
      </c>
      <c r="AA26" s="46">
        <v>81.900000000000006</v>
      </c>
      <c r="AB26" s="46">
        <v>82.2</v>
      </c>
      <c r="AC26" s="46">
        <v>83.1</v>
      </c>
      <c r="AD26" s="46">
        <v>83.3</v>
      </c>
      <c r="AE26" s="46">
        <v>83.5</v>
      </c>
      <c r="AF26" s="46">
        <v>83.6</v>
      </c>
      <c r="AG26" s="46">
        <v>83.8</v>
      </c>
      <c r="AH26" s="46">
        <v>83.9</v>
      </c>
      <c r="AI26" s="46">
        <v>85.2</v>
      </c>
      <c r="AJ26" s="46">
        <v>84.7</v>
      </c>
      <c r="AK26" s="46">
        <v>85.4</v>
      </c>
      <c r="AL26" s="47">
        <f t="shared" si="0"/>
        <v>4</v>
      </c>
      <c r="AM26" s="48" t="s">
        <v>104</v>
      </c>
      <c r="AN26" s="29">
        <v>0.15454545454545479</v>
      </c>
      <c r="AO26" s="29">
        <v>9.9999999999999048E-2</v>
      </c>
      <c r="AP26" s="29">
        <v>-5.4545454545455743E-2</v>
      </c>
      <c r="AQ26" s="48" t="s">
        <v>115</v>
      </c>
      <c r="AS26" s="7">
        <v>84</v>
      </c>
      <c r="AU26" s="7" t="s">
        <v>96</v>
      </c>
    </row>
    <row r="27" spans="1:47" x14ac:dyDescent="0.2">
      <c r="A27" s="44" t="s">
        <v>106</v>
      </c>
      <c r="B27" s="45">
        <v>73.900000000000006</v>
      </c>
      <c r="C27" s="46"/>
      <c r="D27" s="46"/>
      <c r="E27" s="46"/>
      <c r="F27" s="46"/>
      <c r="G27" s="46"/>
      <c r="H27" s="46"/>
      <c r="I27" s="46"/>
      <c r="J27" s="46"/>
      <c r="K27" s="46"/>
      <c r="L27" s="46"/>
      <c r="M27" s="46"/>
      <c r="N27" s="46"/>
      <c r="O27" s="46"/>
      <c r="P27" s="46">
        <v>79.8</v>
      </c>
      <c r="Q27" s="46">
        <v>79.8</v>
      </c>
      <c r="R27" s="46">
        <v>80.3</v>
      </c>
      <c r="S27" s="46">
        <v>80.2</v>
      </c>
      <c r="T27" s="46">
        <v>79.599999999999994</v>
      </c>
      <c r="U27" s="46">
        <v>80.5</v>
      </c>
      <c r="V27" s="46">
        <v>81.2</v>
      </c>
      <c r="W27" s="46">
        <v>81.3</v>
      </c>
      <c r="X27" s="46">
        <v>80.8</v>
      </c>
      <c r="Y27" s="46">
        <v>81.2</v>
      </c>
      <c r="Z27" s="46">
        <v>81.400000000000006</v>
      </c>
      <c r="AA27" s="46">
        <v>82</v>
      </c>
      <c r="AB27" s="46">
        <v>82.2</v>
      </c>
      <c r="AC27" s="46">
        <v>82.3</v>
      </c>
      <c r="AD27" s="46">
        <v>82.7</v>
      </c>
      <c r="AE27" s="46">
        <v>83.6</v>
      </c>
      <c r="AF27" s="46">
        <v>83</v>
      </c>
      <c r="AG27" s="46">
        <v>83</v>
      </c>
      <c r="AH27" s="46">
        <v>84</v>
      </c>
      <c r="AI27" s="46">
        <v>84.3</v>
      </c>
      <c r="AJ27" s="46">
        <v>84.1</v>
      </c>
      <c r="AK27" s="46">
        <v>84.4</v>
      </c>
      <c r="AL27" s="47">
        <f t="shared" si="0"/>
        <v>6</v>
      </c>
      <c r="AM27" s="48" t="s">
        <v>106</v>
      </c>
      <c r="AN27" s="29">
        <v>0.28181818181818258</v>
      </c>
      <c r="AO27" s="29">
        <v>0.23333333333332953</v>
      </c>
      <c r="AP27" s="29">
        <v>-4.8484848484853044E-2</v>
      </c>
      <c r="AQ27" s="48" t="s">
        <v>102</v>
      </c>
      <c r="AS27" s="7">
        <v>84.1</v>
      </c>
      <c r="AU27" s="7" t="s">
        <v>108</v>
      </c>
    </row>
    <row r="28" spans="1:47" x14ac:dyDescent="0.2">
      <c r="A28" s="44" t="s">
        <v>107</v>
      </c>
      <c r="B28" s="45"/>
      <c r="C28" s="46"/>
      <c r="D28" s="46"/>
      <c r="E28" s="46"/>
      <c r="F28" s="46">
        <v>79.8</v>
      </c>
      <c r="G28" s="46">
        <v>79.7</v>
      </c>
      <c r="H28" s="46">
        <v>80.3</v>
      </c>
      <c r="I28" s="46">
        <v>80.400000000000006</v>
      </c>
      <c r="J28" s="46">
        <v>80.099999999999994</v>
      </c>
      <c r="K28" s="46">
        <v>80.2</v>
      </c>
      <c r="L28" s="46">
        <v>80.3</v>
      </c>
      <c r="M28" s="46">
        <v>80.400000000000006</v>
      </c>
      <c r="N28" s="46">
        <v>80.099999999999994</v>
      </c>
      <c r="O28" s="46">
        <v>80.400000000000006</v>
      </c>
      <c r="P28" s="46">
        <v>80.5</v>
      </c>
      <c r="Q28" s="46">
        <v>80.5</v>
      </c>
      <c r="R28" s="46">
        <v>80.7</v>
      </c>
      <c r="S28" s="46">
        <v>80.8</v>
      </c>
      <c r="T28" s="46">
        <v>80.5</v>
      </c>
      <c r="U28" s="46">
        <v>80.7</v>
      </c>
      <c r="V28" s="46">
        <v>80.8</v>
      </c>
      <c r="W28" s="46">
        <v>80.7</v>
      </c>
      <c r="X28" s="46">
        <v>81</v>
      </c>
      <c r="Y28" s="46">
        <v>81.5</v>
      </c>
      <c r="Z28" s="46">
        <v>81.7</v>
      </c>
      <c r="AA28" s="46">
        <v>82</v>
      </c>
      <c r="AB28" s="46">
        <v>82.5</v>
      </c>
      <c r="AC28" s="46">
        <v>82.5</v>
      </c>
      <c r="AD28" s="46">
        <v>82.9</v>
      </c>
      <c r="AE28" s="46">
        <v>83</v>
      </c>
      <c r="AF28" s="46">
        <v>83.1</v>
      </c>
      <c r="AG28" s="46">
        <v>83</v>
      </c>
      <c r="AH28" s="46">
        <v>83.2</v>
      </c>
      <c r="AI28" s="46">
        <v>83.5</v>
      </c>
      <c r="AJ28" s="46">
        <v>83.2</v>
      </c>
      <c r="AK28" s="46">
        <v>83.2</v>
      </c>
      <c r="AL28" s="47">
        <f t="shared" si="0"/>
        <v>16</v>
      </c>
      <c r="AM28" s="48" t="s">
        <v>107</v>
      </c>
      <c r="AN28" s="29">
        <v>0.18181818181818182</v>
      </c>
      <c r="AO28" s="29">
        <v>0.1333333333333305</v>
      </c>
      <c r="AP28" s="29">
        <v>-4.8484848484851323E-2</v>
      </c>
      <c r="AQ28" s="48" t="s">
        <v>100</v>
      </c>
      <c r="AS28" s="7">
        <v>84.1</v>
      </c>
      <c r="AU28" s="7" t="s">
        <v>115</v>
      </c>
    </row>
    <row r="29" spans="1:47" x14ac:dyDescent="0.2">
      <c r="A29" s="44" t="s">
        <v>109</v>
      </c>
      <c r="B29" s="45"/>
      <c r="C29" s="46"/>
      <c r="D29" s="46"/>
      <c r="E29" s="46"/>
      <c r="F29" s="46"/>
      <c r="G29" s="46"/>
      <c r="H29" s="46"/>
      <c r="I29" s="46"/>
      <c r="J29" s="46"/>
      <c r="K29" s="46">
        <v>75.3</v>
      </c>
      <c r="L29" s="46">
        <v>75.099999999999994</v>
      </c>
      <c r="M29" s="46">
        <v>75.599999999999994</v>
      </c>
      <c r="N29" s="46">
        <v>75.900000000000006</v>
      </c>
      <c r="O29" s="46">
        <v>76.099999999999994</v>
      </c>
      <c r="P29" s="46">
        <v>76.400000000000006</v>
      </c>
      <c r="Q29" s="46">
        <v>76.599999999999994</v>
      </c>
      <c r="R29" s="46">
        <v>77</v>
      </c>
      <c r="S29" s="46">
        <v>77.400000000000006</v>
      </c>
      <c r="T29" s="46">
        <v>77.5</v>
      </c>
      <c r="U29" s="46">
        <v>78</v>
      </c>
      <c r="V29" s="46">
        <v>78.400000000000006</v>
      </c>
      <c r="W29" s="46">
        <v>78.8</v>
      </c>
      <c r="X29" s="46">
        <v>78.8</v>
      </c>
      <c r="Y29" s="46">
        <v>79.2</v>
      </c>
      <c r="Z29" s="46">
        <v>79.3</v>
      </c>
      <c r="AA29" s="46">
        <v>79.7</v>
      </c>
      <c r="AB29" s="46">
        <v>79.8</v>
      </c>
      <c r="AC29" s="46">
        <v>80</v>
      </c>
      <c r="AD29" s="46">
        <v>80.099999999999994</v>
      </c>
      <c r="AE29" s="46">
        <v>80.7</v>
      </c>
      <c r="AF29" s="46">
        <v>81.099999999999994</v>
      </c>
      <c r="AG29" s="46">
        <v>81.099999999999994</v>
      </c>
      <c r="AH29" s="46">
        <v>81.2</v>
      </c>
      <c r="AI29" s="46">
        <v>81.7</v>
      </c>
      <c r="AJ29" s="46">
        <v>81.599999999999994</v>
      </c>
      <c r="AK29" s="46">
        <v>82</v>
      </c>
      <c r="AL29" s="47">
        <f t="shared" si="0"/>
        <v>21</v>
      </c>
      <c r="AM29" s="48" t="s">
        <v>109</v>
      </c>
      <c r="AN29" s="29">
        <v>0.2818181818181813</v>
      </c>
      <c r="AO29" s="29">
        <v>0.23333333333333428</v>
      </c>
      <c r="AP29" s="29">
        <v>-4.8484848484847021E-2</v>
      </c>
      <c r="AQ29" s="48" t="s">
        <v>112</v>
      </c>
      <c r="AS29" s="7">
        <v>84.3</v>
      </c>
      <c r="AU29" s="7" t="s">
        <v>110</v>
      </c>
    </row>
    <row r="30" spans="1:47" x14ac:dyDescent="0.2">
      <c r="A30" s="44" t="s">
        <v>110</v>
      </c>
      <c r="B30" s="45">
        <v>75.2</v>
      </c>
      <c r="C30" s="46">
        <v>76</v>
      </c>
      <c r="D30" s="46">
        <v>75.8</v>
      </c>
      <c r="E30" s="46">
        <v>76.2</v>
      </c>
      <c r="F30" s="46">
        <v>76.5</v>
      </c>
      <c r="G30" s="46">
        <v>76.8</v>
      </c>
      <c r="H30" s="46">
        <v>77.2</v>
      </c>
      <c r="I30" s="46">
        <v>77.3</v>
      </c>
      <c r="J30" s="46">
        <v>77.900000000000006</v>
      </c>
      <c r="K30" s="46">
        <v>77.5</v>
      </c>
      <c r="L30" s="46">
        <v>77.7</v>
      </c>
      <c r="M30" s="46">
        <v>78.400000000000006</v>
      </c>
      <c r="N30" s="46">
        <v>78.099999999999994</v>
      </c>
      <c r="O30" s="46">
        <v>79</v>
      </c>
      <c r="P30" s="46">
        <v>79</v>
      </c>
      <c r="Q30" s="46">
        <v>79</v>
      </c>
      <c r="R30" s="46">
        <v>79.400000000000006</v>
      </c>
      <c r="S30" s="46">
        <v>79.599999999999994</v>
      </c>
      <c r="T30" s="46">
        <v>79.8</v>
      </c>
      <c r="U30" s="46">
        <v>80.400000000000006</v>
      </c>
      <c r="V30" s="46">
        <v>80.7</v>
      </c>
      <c r="W30" s="46">
        <v>80.8</v>
      </c>
      <c r="X30" s="46">
        <v>80.8</v>
      </c>
      <c r="Y30" s="46">
        <v>81.8</v>
      </c>
      <c r="Z30" s="46">
        <v>81.5</v>
      </c>
      <c r="AA30" s="46">
        <v>82.5</v>
      </c>
      <c r="AB30" s="46">
        <v>82.5</v>
      </c>
      <c r="AC30" s="46">
        <v>82.7</v>
      </c>
      <c r="AD30" s="46">
        <v>82.8</v>
      </c>
      <c r="AE30" s="46">
        <v>83.2</v>
      </c>
      <c r="AF30" s="46">
        <v>83.8</v>
      </c>
      <c r="AG30" s="46">
        <v>83.6</v>
      </c>
      <c r="AH30" s="46">
        <v>84</v>
      </c>
      <c r="AI30" s="46">
        <v>84.4</v>
      </c>
      <c r="AJ30" s="46">
        <v>84.3</v>
      </c>
      <c r="AK30" s="46">
        <v>84.3</v>
      </c>
      <c r="AL30" s="47">
        <f t="shared" si="0"/>
        <v>8</v>
      </c>
      <c r="AM30" s="48" t="s">
        <v>110</v>
      </c>
      <c r="AN30" s="29">
        <v>0.19999999999999896</v>
      </c>
      <c r="AO30" s="29">
        <v>0.16666666666666666</v>
      </c>
      <c r="AP30" s="29">
        <v>-3.3333333333332299E-2</v>
      </c>
      <c r="AQ30" s="48" t="s">
        <v>103</v>
      </c>
      <c r="AS30" s="7">
        <v>84.3</v>
      </c>
      <c r="AU30" s="7" t="s">
        <v>112</v>
      </c>
    </row>
    <row r="31" spans="1:47" x14ac:dyDescent="0.2">
      <c r="A31" s="44" t="s">
        <v>111</v>
      </c>
      <c r="B31" s="45">
        <v>72.400000000000006</v>
      </c>
      <c r="C31" s="46">
        <v>72.5</v>
      </c>
      <c r="D31" s="46">
        <v>72.599999999999994</v>
      </c>
      <c r="E31" s="46">
        <v>72.7</v>
      </c>
      <c r="F31" s="46">
        <v>72.3</v>
      </c>
      <c r="G31" s="46">
        <v>72.8</v>
      </c>
      <c r="H31" s="46">
        <v>72</v>
      </c>
      <c r="I31" s="46">
        <v>72.400000000000006</v>
      </c>
      <c r="J31" s="46">
        <v>72.7</v>
      </c>
      <c r="K31" s="46">
        <v>73.099999999999994</v>
      </c>
      <c r="L31" s="46">
        <v>73.5</v>
      </c>
      <c r="M31" s="46">
        <v>73.2</v>
      </c>
      <c r="N31" s="46">
        <v>73.400000000000006</v>
      </c>
      <c r="O31" s="46">
        <v>73.3</v>
      </c>
      <c r="P31" s="46">
        <v>73.5</v>
      </c>
      <c r="Q31" s="46">
        <v>72.8</v>
      </c>
      <c r="R31" s="46">
        <v>73.3</v>
      </c>
      <c r="S31" s="46">
        <v>73.8</v>
      </c>
      <c r="T31" s="46">
        <v>74.2</v>
      </c>
      <c r="U31" s="46">
        <v>74.8</v>
      </c>
      <c r="V31" s="46">
        <v>74.900000000000006</v>
      </c>
      <c r="W31" s="46">
        <v>74.599999999999994</v>
      </c>
      <c r="X31" s="46">
        <v>74.8</v>
      </c>
      <c r="Y31" s="46">
        <v>75.099999999999994</v>
      </c>
      <c r="Z31" s="46">
        <v>75.400000000000006</v>
      </c>
      <c r="AA31" s="46">
        <v>76.099999999999994</v>
      </c>
      <c r="AB31" s="46">
        <v>76.8</v>
      </c>
      <c r="AC31" s="46">
        <v>77.5</v>
      </c>
      <c r="AD31" s="46">
        <v>77.7</v>
      </c>
      <c r="AE31" s="46">
        <v>77.7</v>
      </c>
      <c r="AF31" s="46">
        <v>78.2</v>
      </c>
      <c r="AG31" s="46">
        <v>78.099999999999994</v>
      </c>
      <c r="AH31" s="46">
        <v>78.7</v>
      </c>
      <c r="AI31" s="46">
        <v>78.7</v>
      </c>
      <c r="AJ31" s="46">
        <v>78.599999999999994</v>
      </c>
      <c r="AK31" s="46">
        <v>79.099999999999994</v>
      </c>
      <c r="AL31" s="47">
        <f t="shared" si="0"/>
        <v>28</v>
      </c>
      <c r="AM31" s="48" t="s">
        <v>111</v>
      </c>
      <c r="AN31" s="29">
        <v>0.21818181818181739</v>
      </c>
      <c r="AO31" s="29">
        <v>0.20000000000000284</v>
      </c>
      <c r="AP31" s="29">
        <v>-1.8181818181814552E-2</v>
      </c>
      <c r="AQ31" s="48" t="s">
        <v>105</v>
      </c>
      <c r="AS31" s="7">
        <v>84.4</v>
      </c>
      <c r="AU31" s="7" t="s">
        <v>114</v>
      </c>
    </row>
    <row r="32" spans="1:47" x14ac:dyDescent="0.2">
      <c r="A32" s="44" t="s">
        <v>116</v>
      </c>
      <c r="B32" s="45">
        <v>75.3</v>
      </c>
      <c r="C32" s="46">
        <v>75.5</v>
      </c>
      <c r="D32" s="46">
        <v>75.599999999999994</v>
      </c>
      <c r="E32" s="46">
        <v>75.8</v>
      </c>
      <c r="F32" s="46">
        <v>76</v>
      </c>
      <c r="G32" s="46">
        <v>76.2</v>
      </c>
      <c r="H32" s="46">
        <v>76.5</v>
      </c>
      <c r="I32" s="46">
        <v>76.5</v>
      </c>
      <c r="J32" s="46">
        <v>76.599999999999994</v>
      </c>
      <c r="K32" s="46">
        <v>76.7</v>
      </c>
      <c r="L32" s="46">
        <v>77.099999999999994</v>
      </c>
      <c r="M32" s="46">
        <v>77.099999999999994</v>
      </c>
      <c r="N32" s="46">
        <v>77.3</v>
      </c>
      <c r="O32" s="46">
        <v>77.400000000000006</v>
      </c>
      <c r="P32" s="46">
        <v>77.7</v>
      </c>
      <c r="Q32" s="46">
        <v>77.900000000000006</v>
      </c>
      <c r="R32" s="46">
        <v>78</v>
      </c>
      <c r="S32" s="46">
        <v>78.2</v>
      </c>
      <c r="T32" s="46">
        <v>78.400000000000006</v>
      </c>
      <c r="U32" s="46">
        <v>78.599999999999994</v>
      </c>
      <c r="V32" s="46">
        <v>78.8</v>
      </c>
      <c r="W32" s="46">
        <v>78.900000000000006</v>
      </c>
      <c r="X32" s="46">
        <v>79.099999999999994</v>
      </c>
      <c r="Y32" s="46">
        <v>79.2</v>
      </c>
      <c r="Z32" s="46">
        <v>79.5</v>
      </c>
      <c r="AA32" s="46">
        <v>79.7</v>
      </c>
      <c r="AB32" s="46">
        <v>79.8</v>
      </c>
      <c r="AC32" s="46">
        <v>80.099999999999994</v>
      </c>
      <c r="AD32" s="46">
        <v>80.3</v>
      </c>
      <c r="AE32" s="46">
        <v>80.599999999999994</v>
      </c>
      <c r="AF32" s="46">
        <v>80.8</v>
      </c>
      <c r="AG32" s="46">
        <v>80.900000000000006</v>
      </c>
      <c r="AH32" s="46">
        <v>81.099999999999994</v>
      </c>
      <c r="AI32" s="46">
        <v>81.099999999999994</v>
      </c>
      <c r="AJ32" s="46">
        <v>81.2</v>
      </c>
      <c r="AK32" s="46">
        <v>81.099999999999994</v>
      </c>
      <c r="AL32" s="47">
        <f t="shared" si="0"/>
        <v>23</v>
      </c>
      <c r="AM32" s="48" t="s">
        <v>116</v>
      </c>
      <c r="AN32" s="29">
        <v>0.21818181818181739</v>
      </c>
      <c r="AO32" s="29">
        <v>0.20000000000000284</v>
      </c>
      <c r="AP32" s="29">
        <v>-1.8181818181814552E-2</v>
      </c>
      <c r="AQ32" s="48" t="s">
        <v>113</v>
      </c>
      <c r="AS32" s="7">
        <v>84.4</v>
      </c>
      <c r="AU32" s="7" t="s">
        <v>106</v>
      </c>
    </row>
    <row r="33" spans="1:47" x14ac:dyDescent="0.2">
      <c r="A33" s="44" t="s">
        <v>113</v>
      </c>
      <c r="B33" s="45">
        <v>74.900000000000006</v>
      </c>
      <c r="C33" s="46">
        <v>74.900000000000006</v>
      </c>
      <c r="D33" s="46">
        <v>74.7</v>
      </c>
      <c r="E33" s="46">
        <v>75.099999999999994</v>
      </c>
      <c r="F33" s="46">
        <v>75</v>
      </c>
      <c r="G33" s="46">
        <v>75.099999999999994</v>
      </c>
      <c r="H33" s="46">
        <v>75.400000000000006</v>
      </c>
      <c r="I33" s="46">
        <v>75.7</v>
      </c>
      <c r="J33" s="46">
        <v>75.599999999999994</v>
      </c>
      <c r="K33" s="46">
        <v>75.7</v>
      </c>
      <c r="L33" s="46">
        <v>75.5</v>
      </c>
      <c r="M33" s="46">
        <v>76</v>
      </c>
      <c r="N33" s="46">
        <v>76.3</v>
      </c>
      <c r="O33" s="46">
        <v>76.7</v>
      </c>
      <c r="P33" s="46">
        <v>76.5</v>
      </c>
      <c r="Q33" s="46">
        <v>77</v>
      </c>
      <c r="R33" s="46">
        <v>76.900000000000006</v>
      </c>
      <c r="S33" s="46">
        <v>77</v>
      </c>
      <c r="T33" s="46">
        <v>77.400000000000006</v>
      </c>
      <c r="U33" s="46">
        <v>77.5</v>
      </c>
      <c r="V33" s="46">
        <v>77.7</v>
      </c>
      <c r="W33" s="46">
        <v>77.7</v>
      </c>
      <c r="X33" s="46">
        <v>77.7</v>
      </c>
      <c r="Y33" s="46">
        <v>78</v>
      </c>
      <c r="Z33" s="46">
        <v>78.099999999999994</v>
      </c>
      <c r="AA33" s="46">
        <v>78.400000000000006</v>
      </c>
      <c r="AB33" s="46">
        <v>78.400000000000006</v>
      </c>
      <c r="AC33" s="46">
        <v>79</v>
      </c>
      <c r="AD33" s="46">
        <v>79.099999999999994</v>
      </c>
      <c r="AE33" s="46">
        <v>79.3</v>
      </c>
      <c r="AF33" s="46">
        <v>79.8</v>
      </c>
      <c r="AG33" s="46">
        <v>79.900000000000006</v>
      </c>
      <c r="AH33" s="46">
        <v>80.099999999999994</v>
      </c>
      <c r="AI33" s="46">
        <v>80.5</v>
      </c>
      <c r="AJ33" s="46">
        <v>80.2</v>
      </c>
      <c r="AK33" s="46">
        <v>80.7</v>
      </c>
      <c r="AL33" s="47">
        <f t="shared" si="0"/>
        <v>24</v>
      </c>
      <c r="AM33" s="48" t="s">
        <v>113</v>
      </c>
      <c r="AN33" s="29">
        <v>0.15454545454545479</v>
      </c>
      <c r="AO33" s="29">
        <v>0.16666666666666666</v>
      </c>
      <c r="AP33" s="29">
        <v>1.2121212121211866E-2</v>
      </c>
      <c r="AQ33" s="50" t="s">
        <v>147</v>
      </c>
      <c r="AS33" s="7">
        <v>84.9</v>
      </c>
      <c r="AU33" s="7" t="s">
        <v>101</v>
      </c>
    </row>
    <row r="34" spans="1:47" x14ac:dyDescent="0.2">
      <c r="A34" s="44" t="s">
        <v>112</v>
      </c>
      <c r="B34" s="45"/>
      <c r="C34" s="46">
        <v>75.3</v>
      </c>
      <c r="D34" s="46">
        <v>75</v>
      </c>
      <c r="E34" s="46">
        <v>75.400000000000006</v>
      </c>
      <c r="F34" s="46">
        <v>76</v>
      </c>
      <c r="G34" s="46">
        <v>76.400000000000006</v>
      </c>
      <c r="H34" s="46">
        <v>76.5</v>
      </c>
      <c r="I34" s="46">
        <v>77</v>
      </c>
      <c r="J34" s="46">
        <v>77.5</v>
      </c>
      <c r="K34" s="46">
        <v>77.8</v>
      </c>
      <c r="L34" s="46">
        <v>77.5</v>
      </c>
      <c r="M34" s="46">
        <v>77.599999999999994</v>
      </c>
      <c r="N34" s="46">
        <v>77.599999999999994</v>
      </c>
      <c r="O34" s="46">
        <v>77.8</v>
      </c>
      <c r="P34" s="46">
        <v>78.5</v>
      </c>
      <c r="Q34" s="46">
        <v>79</v>
      </c>
      <c r="R34" s="46">
        <v>79.099999999999994</v>
      </c>
      <c r="S34" s="46">
        <v>79.2</v>
      </c>
      <c r="T34" s="46">
        <v>79.5</v>
      </c>
      <c r="U34" s="46">
        <v>79.900000000000006</v>
      </c>
      <c r="V34" s="46">
        <v>80.400000000000006</v>
      </c>
      <c r="W34" s="46">
        <v>80.5</v>
      </c>
      <c r="X34" s="46">
        <v>80.3</v>
      </c>
      <c r="Y34" s="46">
        <v>80.8</v>
      </c>
      <c r="Z34" s="46">
        <v>80.900000000000006</v>
      </c>
      <c r="AA34" s="46">
        <v>82</v>
      </c>
      <c r="AB34" s="46">
        <v>82</v>
      </c>
      <c r="AC34" s="46">
        <v>82.6</v>
      </c>
      <c r="AD34" s="46">
        <v>82.7</v>
      </c>
      <c r="AE34" s="46">
        <v>83.1</v>
      </c>
      <c r="AF34" s="46">
        <v>83.3</v>
      </c>
      <c r="AG34" s="46">
        <v>83.3</v>
      </c>
      <c r="AH34" s="46">
        <v>83.6</v>
      </c>
      <c r="AI34" s="46">
        <v>84.1</v>
      </c>
      <c r="AJ34" s="46">
        <v>83.9</v>
      </c>
      <c r="AK34" s="46">
        <v>84.3</v>
      </c>
      <c r="AL34" s="47">
        <f t="shared" si="0"/>
        <v>8</v>
      </c>
      <c r="AM34" s="48" t="s">
        <v>112</v>
      </c>
      <c r="AN34" s="29">
        <v>0.23636363636363586</v>
      </c>
      <c r="AO34" s="29">
        <v>0.26666666666666572</v>
      </c>
      <c r="AP34" s="29">
        <v>3.030303030302986E-2</v>
      </c>
      <c r="AQ34" s="48" t="s">
        <v>92</v>
      </c>
      <c r="AS34" s="7">
        <v>85.4</v>
      </c>
      <c r="AU34" s="7" t="s">
        <v>104</v>
      </c>
    </row>
    <row r="35" spans="1:47" x14ac:dyDescent="0.2">
      <c r="A35" s="44" t="s">
        <v>97</v>
      </c>
      <c r="B35" s="45">
        <v>78.8</v>
      </c>
      <c r="C35" s="46">
        <v>79.400000000000006</v>
      </c>
      <c r="D35" s="46">
        <v>79.099999999999994</v>
      </c>
      <c r="E35" s="46">
        <v>79.7</v>
      </c>
      <c r="F35" s="46">
        <v>79.599999999999994</v>
      </c>
      <c r="G35" s="46">
        <v>79.900000000000006</v>
      </c>
      <c r="H35" s="46">
        <v>80.2</v>
      </c>
      <c r="I35" s="46">
        <v>80.3</v>
      </c>
      <c r="J35" s="46">
        <v>80.5</v>
      </c>
      <c r="K35" s="46">
        <v>80.599999999999994</v>
      </c>
      <c r="L35" s="46">
        <v>80.7</v>
      </c>
      <c r="M35" s="46">
        <v>81.3</v>
      </c>
      <c r="N35" s="46">
        <v>81.3</v>
      </c>
      <c r="O35" s="46">
        <v>81.7</v>
      </c>
      <c r="P35" s="46">
        <v>81.8</v>
      </c>
      <c r="Q35" s="46">
        <v>82</v>
      </c>
      <c r="R35" s="46">
        <v>82.4</v>
      </c>
      <c r="S35" s="46">
        <v>82.4</v>
      </c>
      <c r="T35" s="46">
        <v>82.3</v>
      </c>
      <c r="U35" s="46">
        <v>82.8</v>
      </c>
      <c r="V35" s="46">
        <v>83.2</v>
      </c>
      <c r="W35" s="46">
        <v>83.3</v>
      </c>
      <c r="X35" s="46">
        <v>83</v>
      </c>
      <c r="Y35" s="46">
        <v>83.7</v>
      </c>
      <c r="Z35" s="46">
        <v>83.6</v>
      </c>
      <c r="AA35" s="46">
        <v>84.4</v>
      </c>
      <c r="AB35" s="46">
        <v>84.4</v>
      </c>
      <c r="AC35" s="46">
        <v>84.6</v>
      </c>
      <c r="AD35" s="46">
        <v>85</v>
      </c>
      <c r="AE35" s="46">
        <v>85.5</v>
      </c>
      <c r="AF35" s="46">
        <v>85.6</v>
      </c>
      <c r="AG35" s="46">
        <v>85.5</v>
      </c>
      <c r="AH35" s="46">
        <v>86.1</v>
      </c>
      <c r="AI35" s="46">
        <v>86.2</v>
      </c>
      <c r="AJ35" s="46">
        <v>85.7</v>
      </c>
      <c r="AK35" s="46">
        <v>86.3</v>
      </c>
      <c r="AL35" s="47">
        <f t="shared" si="0"/>
        <v>1</v>
      </c>
      <c r="AM35" s="48" t="s">
        <v>97</v>
      </c>
      <c r="AN35" s="29">
        <v>0.2181818181818187</v>
      </c>
      <c r="AO35" s="29">
        <v>0.26666666666666572</v>
      </c>
      <c r="AP35" s="29">
        <v>4.8484848484847021E-2</v>
      </c>
      <c r="AQ35" s="48" t="s">
        <v>109</v>
      </c>
      <c r="AS35" s="7">
        <v>85.6</v>
      </c>
      <c r="AU35" s="7" t="s">
        <v>100</v>
      </c>
    </row>
    <row r="36" spans="1:47" x14ac:dyDescent="0.2">
      <c r="A36" s="44" t="s">
        <v>115</v>
      </c>
      <c r="B36" s="45">
        <v>79.3</v>
      </c>
      <c r="C36" s="46">
        <v>79.5</v>
      </c>
      <c r="D36" s="46">
        <v>79.8</v>
      </c>
      <c r="E36" s="46">
        <v>80.099999999999994</v>
      </c>
      <c r="F36" s="46">
        <v>79.8</v>
      </c>
      <c r="G36" s="46">
        <v>80.2</v>
      </c>
      <c r="H36" s="46">
        <v>80.3</v>
      </c>
      <c r="I36" s="46">
        <v>80</v>
      </c>
      <c r="J36" s="46">
        <v>80.7</v>
      </c>
      <c r="K36" s="46">
        <v>80.5</v>
      </c>
      <c r="L36" s="46">
        <v>80.7</v>
      </c>
      <c r="M36" s="46">
        <v>81</v>
      </c>
      <c r="N36" s="46">
        <v>80.900000000000006</v>
      </c>
      <c r="O36" s="46">
        <v>81.599999999999994</v>
      </c>
      <c r="P36" s="46">
        <v>81.7</v>
      </c>
      <c r="Q36" s="46">
        <v>81.7</v>
      </c>
      <c r="R36" s="46">
        <v>82</v>
      </c>
      <c r="S36" s="46">
        <v>82.1</v>
      </c>
      <c r="T36" s="46">
        <v>82</v>
      </c>
      <c r="U36" s="46">
        <v>82</v>
      </c>
      <c r="V36" s="46">
        <v>82.2</v>
      </c>
      <c r="W36" s="46">
        <v>82.1</v>
      </c>
      <c r="X36" s="46">
        <v>82.5</v>
      </c>
      <c r="Y36" s="46">
        <v>82.8</v>
      </c>
      <c r="Z36" s="46">
        <v>82.9</v>
      </c>
      <c r="AA36" s="46">
        <v>83.1</v>
      </c>
      <c r="AB36" s="46">
        <v>83.1</v>
      </c>
      <c r="AC36" s="46">
        <v>83.3</v>
      </c>
      <c r="AD36" s="46">
        <v>83.5</v>
      </c>
      <c r="AE36" s="46">
        <v>83.6</v>
      </c>
      <c r="AF36" s="46">
        <v>83.8</v>
      </c>
      <c r="AG36" s="46">
        <v>83.6</v>
      </c>
      <c r="AH36" s="46">
        <v>83.8</v>
      </c>
      <c r="AI36" s="46">
        <v>84.2</v>
      </c>
      <c r="AJ36" s="46">
        <v>84.1</v>
      </c>
      <c r="AK36" s="46">
        <v>84.1</v>
      </c>
      <c r="AL36" s="47">
        <f t="shared" si="0"/>
        <v>10</v>
      </c>
      <c r="AM36" s="48" t="s">
        <v>115</v>
      </c>
      <c r="AN36" s="29">
        <v>0.18181818181818182</v>
      </c>
      <c r="AO36" s="29">
        <v>0.26666666666666572</v>
      </c>
      <c r="AP36" s="29">
        <v>8.4848484848483896E-2</v>
      </c>
      <c r="AQ36" s="48" t="s">
        <v>90</v>
      </c>
      <c r="AS36" s="7">
        <v>85.7</v>
      </c>
      <c r="AU36" s="7" t="s">
        <v>98</v>
      </c>
    </row>
    <row r="37" spans="1:47" x14ac:dyDescent="0.2">
      <c r="A37" s="44" t="s">
        <v>119</v>
      </c>
      <c r="B37" s="45">
        <v>76.8</v>
      </c>
      <c r="C37" s="46">
        <v>77</v>
      </c>
      <c r="D37" s="46">
        <v>77.3</v>
      </c>
      <c r="E37" s="46">
        <v>77.400000000000006</v>
      </c>
      <c r="F37" s="46">
        <v>77.599999999999994</v>
      </c>
      <c r="G37" s="46">
        <v>77.7</v>
      </c>
      <c r="H37" s="46">
        <v>77.900000000000006</v>
      </c>
      <c r="I37" s="46">
        <v>78.099999999999994</v>
      </c>
      <c r="J37" s="46">
        <v>78.2</v>
      </c>
      <c r="K37" s="46">
        <v>78.400000000000006</v>
      </c>
      <c r="L37" s="46">
        <v>78.7</v>
      </c>
      <c r="M37" s="46">
        <v>78.8</v>
      </c>
      <c r="N37" s="46">
        <v>79</v>
      </c>
      <c r="O37" s="46">
        <v>79.099999999999994</v>
      </c>
      <c r="P37" s="46">
        <v>79.3</v>
      </c>
      <c r="Q37" s="46">
        <v>79.400000000000006</v>
      </c>
      <c r="R37" s="46">
        <v>79.599999999999994</v>
      </c>
      <c r="S37" s="46">
        <v>79.7</v>
      </c>
      <c r="T37" s="46">
        <v>79.900000000000006</v>
      </c>
      <c r="U37" s="46">
        <v>80.099999999999994</v>
      </c>
      <c r="V37" s="46">
        <v>80.400000000000006</v>
      </c>
      <c r="W37" s="46">
        <v>80.5</v>
      </c>
      <c r="X37" s="46">
        <v>80.7</v>
      </c>
      <c r="Y37" s="46">
        <v>80.900000000000006</v>
      </c>
      <c r="Z37" s="46">
        <v>81.2</v>
      </c>
      <c r="AA37" s="46">
        <v>81.400000000000006</v>
      </c>
      <c r="AB37" s="46">
        <v>81.599999999999994</v>
      </c>
      <c r="AC37" s="46">
        <v>81.8</v>
      </c>
      <c r="AD37" s="46">
        <v>82.1</v>
      </c>
      <c r="AE37" s="46">
        <v>82.4</v>
      </c>
      <c r="AF37" s="46">
        <v>82.6</v>
      </c>
      <c r="AG37" s="46">
        <v>82.7</v>
      </c>
      <c r="AH37" s="46">
        <v>82.8</v>
      </c>
      <c r="AI37" s="46">
        <v>82.8</v>
      </c>
      <c r="AJ37" s="46">
        <v>82.9</v>
      </c>
      <c r="AK37" s="46">
        <v>82.9</v>
      </c>
      <c r="AL37" s="47">
        <f t="shared" si="0"/>
        <v>17</v>
      </c>
      <c r="AM37" s="48" t="s">
        <v>119</v>
      </c>
      <c r="AN37" s="29">
        <v>0.2181818181818187</v>
      </c>
      <c r="AO37" s="29">
        <v>0.5</v>
      </c>
      <c r="AP37" s="29">
        <v>0.2818181818181813</v>
      </c>
      <c r="AQ37" s="52" t="s">
        <v>104</v>
      </c>
      <c r="AS37" s="7">
        <v>86.3</v>
      </c>
      <c r="AU37" s="7" t="s">
        <v>97</v>
      </c>
    </row>
    <row r="38" spans="1:47" x14ac:dyDescent="0.2">
      <c r="A38" s="20"/>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148"/>
      <c r="AM38" s="52"/>
      <c r="AN38" s="29"/>
      <c r="AO38" s="29"/>
      <c r="AP38" s="29"/>
      <c r="AQ38" s="147"/>
    </row>
    <row r="39" spans="1:47" x14ac:dyDescent="0.2">
      <c r="A39" s="13"/>
    </row>
    <row r="40" spans="1:47" x14ac:dyDescent="0.2">
      <c r="A40" s="131" t="s">
        <v>151</v>
      </c>
      <c r="B40" s="131"/>
      <c r="C40" s="131"/>
      <c r="D40" s="131"/>
      <c r="E40" s="131"/>
      <c r="F40" s="131"/>
    </row>
    <row r="41" spans="1:47" x14ac:dyDescent="0.2">
      <c r="A41" s="85"/>
    </row>
    <row r="42" spans="1:47" x14ac:dyDescent="0.2">
      <c r="A42" s="86" t="s">
        <v>88</v>
      </c>
    </row>
    <row r="43" spans="1:47" x14ac:dyDescent="0.2">
      <c r="A43" s="13"/>
    </row>
  </sheetData>
  <sortState ref="AS6:AU34">
    <sortCondition ref="AS5:AS33"/>
  </sortState>
  <mergeCells count="43">
    <mergeCell ref="AJ5:AJ7"/>
    <mergeCell ref="AK5:AK7"/>
    <mergeCell ref="AL5:AL7"/>
    <mergeCell ref="AM5:AM7"/>
    <mergeCell ref="A40:F40"/>
    <mergeCell ref="AE5:AE7"/>
    <mergeCell ref="AF5:AF7"/>
    <mergeCell ref="AG5:AG7"/>
    <mergeCell ref="AH5:AH7"/>
    <mergeCell ref="AI5:AI7"/>
    <mergeCell ref="Z5:Z7"/>
    <mergeCell ref="AA5:AA7"/>
    <mergeCell ref="AB5:AB7"/>
    <mergeCell ref="AC5:AC7"/>
    <mergeCell ref="AD5:AD7"/>
    <mergeCell ref="U5:U7"/>
    <mergeCell ref="V5:V7"/>
    <mergeCell ref="W5:W7"/>
    <mergeCell ref="X5:X7"/>
    <mergeCell ref="Y5:Y7"/>
    <mergeCell ref="P5:P7"/>
    <mergeCell ref="Q5:Q7"/>
    <mergeCell ref="R5:R7"/>
    <mergeCell ref="S5:S7"/>
    <mergeCell ref="T5:T7"/>
    <mergeCell ref="K5:K7"/>
    <mergeCell ref="L5:L7"/>
    <mergeCell ref="M5:M7"/>
    <mergeCell ref="N5:N7"/>
    <mergeCell ref="O5:O7"/>
    <mergeCell ref="F5:F7"/>
    <mergeCell ref="G5:G7"/>
    <mergeCell ref="H5:H7"/>
    <mergeCell ref="I5:I7"/>
    <mergeCell ref="J5:J7"/>
    <mergeCell ref="A5:A7"/>
    <mergeCell ref="B5:B7"/>
    <mergeCell ref="C5:C7"/>
    <mergeCell ref="D5:D7"/>
    <mergeCell ref="E5:E7"/>
    <mergeCell ref="A1:D1"/>
    <mergeCell ref="A3:K3"/>
    <mergeCell ref="F1:G1"/>
  </mergeCells>
  <conditionalFormatting sqref="AP9:AP38">
    <cfRule type="colorScale" priority="1">
      <colorScale>
        <cfvo type="min"/>
        <cfvo type="max"/>
        <color rgb="FFFF7128"/>
        <color rgb="FFFFEF9C"/>
      </colorScale>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workbookViewId="0">
      <selection sqref="A1:D1"/>
    </sheetView>
  </sheetViews>
  <sheetFormatPr defaultRowHeight="12.75" x14ac:dyDescent="0.2"/>
  <cols>
    <col min="1" max="1" width="20.140625" style="13" customWidth="1"/>
    <col min="2" max="13" width="12.5703125" style="13" customWidth="1"/>
    <col min="14" max="16384" width="9.140625" style="13"/>
  </cols>
  <sheetData>
    <row r="1" spans="1:14" ht="18" customHeight="1" x14ac:dyDescent="0.25">
      <c r="A1" s="115" t="s">
        <v>146</v>
      </c>
      <c r="B1" s="115"/>
      <c r="C1" s="115"/>
      <c r="D1" s="115"/>
      <c r="E1" s="123"/>
      <c r="F1" s="116" t="s">
        <v>154</v>
      </c>
      <c r="G1" s="116"/>
    </row>
    <row r="2" spans="1:14" ht="15" customHeight="1" x14ac:dyDescent="0.2"/>
    <row r="3" spans="1:14" ht="12.75" customHeight="1" x14ac:dyDescent="0.25">
      <c r="A3" s="102" t="s">
        <v>177</v>
      </c>
      <c r="B3" s="98"/>
      <c r="C3" s="98"/>
      <c r="D3" s="98"/>
      <c r="E3" s="98"/>
      <c r="F3" s="98"/>
      <c r="G3" s="98"/>
      <c r="H3" s="98"/>
      <c r="I3" s="98"/>
    </row>
    <row r="4" spans="1:14" ht="12.75" customHeight="1" x14ac:dyDescent="0.2">
      <c r="C4" s="53"/>
      <c r="H4" s="53"/>
    </row>
    <row r="5" spans="1:14" ht="12.75" customHeight="1" x14ac:dyDescent="0.2">
      <c r="A5" s="110" t="s">
        <v>120</v>
      </c>
      <c r="B5" s="109" t="s">
        <v>1</v>
      </c>
      <c r="C5" s="109"/>
      <c r="D5" s="109"/>
      <c r="E5" s="109"/>
      <c r="F5" s="109"/>
      <c r="G5" s="109"/>
      <c r="H5" s="109" t="s">
        <v>43</v>
      </c>
      <c r="I5" s="109"/>
      <c r="J5" s="109"/>
      <c r="K5" s="109"/>
      <c r="L5" s="109"/>
      <c r="M5" s="110"/>
    </row>
    <row r="6" spans="1:14" x14ac:dyDescent="0.2">
      <c r="A6" s="166"/>
      <c r="B6" s="125"/>
      <c r="C6" s="125"/>
      <c r="D6" s="125"/>
      <c r="E6" s="125"/>
      <c r="F6" s="125"/>
      <c r="G6" s="125"/>
      <c r="H6" s="125"/>
      <c r="I6" s="125"/>
      <c r="J6" s="125"/>
      <c r="K6" s="125"/>
      <c r="L6" s="125"/>
      <c r="M6" s="156"/>
    </row>
    <row r="7" spans="1:14" ht="15" customHeight="1" x14ac:dyDescent="0.2">
      <c r="A7" s="166"/>
      <c r="B7" s="128" t="s">
        <v>2</v>
      </c>
      <c r="C7" s="128" t="s">
        <v>5</v>
      </c>
      <c r="D7" s="128" t="s">
        <v>6</v>
      </c>
      <c r="E7" s="128" t="s">
        <v>7</v>
      </c>
      <c r="F7" s="128" t="s">
        <v>8</v>
      </c>
      <c r="G7" s="151" t="s">
        <v>126</v>
      </c>
      <c r="H7" s="150" t="s">
        <v>2</v>
      </c>
      <c r="I7" s="128" t="s">
        <v>5</v>
      </c>
      <c r="J7" s="128" t="s">
        <v>6</v>
      </c>
      <c r="K7" s="128" t="s">
        <v>7</v>
      </c>
      <c r="L7" s="128" t="s">
        <v>8</v>
      </c>
      <c r="M7" s="151" t="s">
        <v>126</v>
      </c>
    </row>
    <row r="8" spans="1:14" x14ac:dyDescent="0.2">
      <c r="A8" s="166"/>
      <c r="B8" s="126"/>
      <c r="C8" s="126"/>
      <c r="D8" s="126"/>
      <c r="E8" s="126"/>
      <c r="F8" s="126"/>
      <c r="G8" s="153"/>
      <c r="H8" s="152"/>
      <c r="I8" s="126"/>
      <c r="J8" s="126"/>
      <c r="K8" s="126"/>
      <c r="L8" s="126"/>
      <c r="M8" s="153"/>
    </row>
    <row r="9" spans="1:14" x14ac:dyDescent="0.2">
      <c r="A9" s="166"/>
      <c r="B9" s="126"/>
      <c r="C9" s="126"/>
      <c r="D9" s="126"/>
      <c r="E9" s="126"/>
      <c r="F9" s="126"/>
      <c r="G9" s="153"/>
      <c r="H9" s="152"/>
      <c r="I9" s="126"/>
      <c r="J9" s="126"/>
      <c r="K9" s="126"/>
      <c r="L9" s="126"/>
      <c r="M9" s="153"/>
    </row>
    <row r="10" spans="1:14" x14ac:dyDescent="0.2">
      <c r="A10" s="156"/>
      <c r="B10" s="127"/>
      <c r="C10" s="127"/>
      <c r="D10" s="127"/>
      <c r="E10" s="127"/>
      <c r="F10" s="127"/>
      <c r="G10" s="155"/>
      <c r="H10" s="154"/>
      <c r="I10" s="127"/>
      <c r="J10" s="127"/>
      <c r="K10" s="127"/>
      <c r="L10" s="127"/>
      <c r="M10" s="155"/>
    </row>
    <row r="11" spans="1:14" x14ac:dyDescent="0.2">
      <c r="A11" s="129"/>
      <c r="B11" s="158"/>
      <c r="C11" s="159"/>
      <c r="D11" s="159"/>
      <c r="E11" s="159"/>
      <c r="F11" s="159"/>
      <c r="G11" s="159"/>
      <c r="H11" s="158"/>
      <c r="I11" s="159"/>
      <c r="J11" s="159"/>
      <c r="K11" s="159"/>
      <c r="L11" s="159"/>
      <c r="M11" s="160"/>
    </row>
    <row r="12" spans="1:14" x14ac:dyDescent="0.2">
      <c r="A12" s="54" t="s">
        <v>121</v>
      </c>
      <c r="B12" s="162">
        <v>78.3</v>
      </c>
      <c r="C12" s="163">
        <v>61.4</v>
      </c>
      <c r="D12" s="163">
        <v>61</v>
      </c>
      <c r="E12" s="163">
        <v>61.8</v>
      </c>
      <c r="F12" s="164">
        <v>0.78400000000000003</v>
      </c>
      <c r="G12" s="164">
        <v>0.21599999999999997</v>
      </c>
      <c r="H12" s="162">
        <v>82.2</v>
      </c>
      <c r="I12" s="163">
        <v>62</v>
      </c>
      <c r="J12" s="163">
        <v>61.6</v>
      </c>
      <c r="K12" s="163">
        <v>62.5</v>
      </c>
      <c r="L12" s="164">
        <v>0.754</v>
      </c>
      <c r="M12" s="165">
        <v>0.246</v>
      </c>
    </row>
    <row r="13" spans="1:14" x14ac:dyDescent="0.2">
      <c r="A13" s="54" t="s">
        <v>122</v>
      </c>
      <c r="B13" s="162">
        <v>78.5</v>
      </c>
      <c r="C13" s="163">
        <v>61.2</v>
      </c>
      <c r="D13" s="163">
        <v>60.3</v>
      </c>
      <c r="E13" s="163">
        <v>62</v>
      </c>
      <c r="F13" s="164">
        <v>0.77900000000000003</v>
      </c>
      <c r="G13" s="164">
        <v>0.221</v>
      </c>
      <c r="H13" s="162">
        <v>82.3</v>
      </c>
      <c r="I13" s="163">
        <v>62.8</v>
      </c>
      <c r="J13" s="163">
        <v>61.9</v>
      </c>
      <c r="K13" s="163">
        <v>63.7</v>
      </c>
      <c r="L13" s="164">
        <v>0.76300000000000001</v>
      </c>
      <c r="M13" s="165">
        <v>0.23699999999999999</v>
      </c>
    </row>
    <row r="14" spans="1:14" x14ac:dyDescent="0.2">
      <c r="A14" s="54" t="s">
        <v>116</v>
      </c>
      <c r="B14" s="162">
        <v>77</v>
      </c>
      <c r="C14" s="163">
        <v>62.3</v>
      </c>
      <c r="D14" s="163">
        <v>61.9</v>
      </c>
      <c r="E14" s="163">
        <v>62.7</v>
      </c>
      <c r="F14" s="164">
        <v>0.80900000000000005</v>
      </c>
      <c r="G14" s="164">
        <v>0.19099999999999995</v>
      </c>
      <c r="H14" s="162">
        <v>81.099999999999994</v>
      </c>
      <c r="I14" s="163">
        <v>62.6</v>
      </c>
      <c r="J14" s="163">
        <v>62.2</v>
      </c>
      <c r="K14" s="163">
        <v>63.1</v>
      </c>
      <c r="L14" s="164">
        <v>0.77300000000000002</v>
      </c>
      <c r="M14" s="165">
        <v>0.22700000000000001</v>
      </c>
    </row>
    <row r="15" spans="1:14" x14ac:dyDescent="0.2">
      <c r="A15" s="54" t="s">
        <v>123</v>
      </c>
      <c r="B15" s="162">
        <v>79.599999999999994</v>
      </c>
      <c r="C15" s="163">
        <v>63.4</v>
      </c>
      <c r="D15" s="163">
        <v>63.2</v>
      </c>
      <c r="E15" s="163">
        <v>63.5</v>
      </c>
      <c r="F15" s="164">
        <v>0.79700000000000004</v>
      </c>
      <c r="G15" s="164">
        <v>0.20300000000000001</v>
      </c>
      <c r="H15" s="162">
        <v>83.1</v>
      </c>
      <c r="I15" s="163">
        <v>63.8</v>
      </c>
      <c r="J15" s="163">
        <v>63.6</v>
      </c>
      <c r="K15" s="163">
        <v>64</v>
      </c>
      <c r="L15" s="164">
        <v>0.76700000000000002</v>
      </c>
      <c r="M15" s="165">
        <v>0.23300000000000001</v>
      </c>
    </row>
    <row r="16" spans="1:14" x14ac:dyDescent="0.2">
      <c r="A16" s="54" t="s">
        <v>117</v>
      </c>
      <c r="B16" s="162">
        <v>79.2</v>
      </c>
      <c r="C16" s="163">
        <v>63.1</v>
      </c>
      <c r="D16" s="163">
        <v>63</v>
      </c>
      <c r="E16" s="163">
        <v>63.3</v>
      </c>
      <c r="F16" s="164">
        <v>0.79700000000000004</v>
      </c>
      <c r="G16" s="164">
        <v>0.20299999999999996</v>
      </c>
      <c r="H16" s="162">
        <v>82.9</v>
      </c>
      <c r="I16" s="163">
        <v>63.6</v>
      </c>
      <c r="J16" s="163">
        <v>63.4</v>
      </c>
      <c r="K16" s="163">
        <v>63.7</v>
      </c>
      <c r="L16" s="164">
        <v>0.76700000000000002</v>
      </c>
      <c r="M16" s="165">
        <v>0.23299999999999998</v>
      </c>
      <c r="N16" s="19"/>
    </row>
    <row r="17" spans="1:14" x14ac:dyDescent="0.2">
      <c r="A17" s="161"/>
      <c r="B17" s="58"/>
      <c r="C17" s="58"/>
      <c r="D17" s="58"/>
      <c r="E17" s="58"/>
      <c r="F17" s="59"/>
      <c r="G17" s="60"/>
      <c r="H17" s="58"/>
      <c r="I17" s="58"/>
      <c r="J17" s="58"/>
      <c r="K17" s="58"/>
      <c r="L17" s="59"/>
      <c r="M17" s="60"/>
      <c r="N17" s="19"/>
    </row>
    <row r="18" spans="1:14" x14ac:dyDescent="0.2">
      <c r="A18" s="19"/>
      <c r="B18" s="56"/>
      <c r="C18" s="56"/>
      <c r="D18" s="56"/>
      <c r="E18" s="56"/>
      <c r="F18" s="57"/>
      <c r="G18" s="57"/>
      <c r="H18" s="56"/>
      <c r="I18" s="56"/>
      <c r="J18" s="56"/>
      <c r="K18" s="56"/>
      <c r="L18" s="57"/>
      <c r="M18" s="57"/>
      <c r="N18" s="19"/>
    </row>
    <row r="19" spans="1:14" x14ac:dyDescent="0.2">
      <c r="A19" s="131" t="s">
        <v>131</v>
      </c>
      <c r="B19" s="131"/>
      <c r="C19" s="131"/>
      <c r="D19" s="131"/>
    </row>
    <row r="20" spans="1:14" x14ac:dyDescent="0.2">
      <c r="A20" s="85"/>
    </row>
    <row r="21" spans="1:14" x14ac:dyDescent="0.2">
      <c r="A21" s="85" t="s">
        <v>88</v>
      </c>
    </row>
    <row r="25" spans="1:14" x14ac:dyDescent="0.2">
      <c r="B25" s="53"/>
      <c r="D25" s="95"/>
      <c r="E25" s="96"/>
    </row>
    <row r="26" spans="1:14" x14ac:dyDescent="0.2">
      <c r="B26" s="53"/>
      <c r="D26" s="95"/>
      <c r="E26" s="96"/>
    </row>
    <row r="27" spans="1:14" x14ac:dyDescent="0.2">
      <c r="B27" s="53"/>
      <c r="D27" s="95"/>
      <c r="E27" s="96"/>
    </row>
    <row r="28" spans="1:14" x14ac:dyDescent="0.2">
      <c r="B28" s="53"/>
      <c r="D28" s="95"/>
      <c r="E28" s="96"/>
    </row>
    <row r="29" spans="1:14" x14ac:dyDescent="0.2">
      <c r="B29" s="53"/>
      <c r="D29" s="95"/>
      <c r="E29" s="96"/>
    </row>
    <row r="30" spans="1:14" x14ac:dyDescent="0.2">
      <c r="D30" s="95"/>
    </row>
    <row r="31" spans="1:14" x14ac:dyDescent="0.2">
      <c r="B31" s="53"/>
      <c r="D31" s="95"/>
      <c r="E31" s="96"/>
    </row>
    <row r="32" spans="1:14" x14ac:dyDescent="0.2">
      <c r="B32" s="53"/>
      <c r="D32" s="95"/>
      <c r="E32" s="96"/>
    </row>
    <row r="33" spans="1:6" x14ac:dyDescent="0.2">
      <c r="B33" s="53"/>
      <c r="D33" s="95"/>
      <c r="E33" s="96"/>
    </row>
    <row r="34" spans="1:6" x14ac:dyDescent="0.2">
      <c r="B34" s="53"/>
      <c r="D34" s="95"/>
      <c r="E34" s="96"/>
    </row>
    <row r="35" spans="1:6" x14ac:dyDescent="0.2">
      <c r="B35" s="53"/>
      <c r="D35" s="95"/>
      <c r="E35" s="96"/>
    </row>
    <row r="37" spans="1:6" x14ac:dyDescent="0.2">
      <c r="A37" s="10"/>
      <c r="B37" s="10"/>
      <c r="C37" s="10"/>
      <c r="D37" s="10"/>
      <c r="E37" s="10"/>
      <c r="F37" s="10"/>
    </row>
  </sheetData>
  <mergeCells count="19">
    <mergeCell ref="M7:M10"/>
    <mergeCell ref="A19:D19"/>
    <mergeCell ref="F1:G1"/>
    <mergeCell ref="A1:D1"/>
    <mergeCell ref="B5:G6"/>
    <mergeCell ref="H5:M6"/>
    <mergeCell ref="A5:A10"/>
    <mergeCell ref="B7:B10"/>
    <mergeCell ref="C7:C10"/>
    <mergeCell ref="D7:D10"/>
    <mergeCell ref="E7:E10"/>
    <mergeCell ref="F7:F10"/>
    <mergeCell ref="G7:G10"/>
    <mergeCell ref="H7:H10"/>
    <mergeCell ref="I7:I10"/>
    <mergeCell ref="J7:J10"/>
    <mergeCell ref="A3:I3"/>
    <mergeCell ref="K7:K10"/>
    <mergeCell ref="L7:L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4"/>
  <sheetViews>
    <sheetView zoomScaleNormal="100" workbookViewId="0">
      <selection sqref="A1:D1"/>
    </sheetView>
  </sheetViews>
  <sheetFormatPr defaultRowHeight="12.75" x14ac:dyDescent="0.2"/>
  <cols>
    <col min="1" max="1" width="23.7109375" style="13" customWidth="1"/>
    <col min="2" max="17" width="14.85546875" style="13" customWidth="1"/>
    <col min="18" max="16384" width="9.140625" style="13"/>
  </cols>
  <sheetData>
    <row r="1" spans="1:34" ht="18" customHeight="1" x14ac:dyDescent="0.25">
      <c r="A1" s="115" t="s">
        <v>146</v>
      </c>
      <c r="B1" s="115"/>
      <c r="C1" s="115"/>
      <c r="D1" s="115"/>
      <c r="E1" s="123"/>
      <c r="F1" s="167" t="s">
        <v>154</v>
      </c>
      <c r="G1" s="167"/>
    </row>
    <row r="2" spans="1:34" ht="15" customHeight="1" x14ac:dyDescent="0.2"/>
    <row r="3" spans="1:34" ht="12.75" customHeight="1" x14ac:dyDescent="0.25">
      <c r="A3" s="102" t="s">
        <v>153</v>
      </c>
      <c r="B3" s="98"/>
      <c r="C3" s="98"/>
      <c r="D3" s="98"/>
      <c r="E3" s="98"/>
      <c r="F3" s="98"/>
      <c r="G3" s="98"/>
      <c r="H3" s="98"/>
      <c r="I3" s="98"/>
    </row>
    <row r="4" spans="1:34" ht="12.75" customHeight="1" x14ac:dyDescent="0.2">
      <c r="C4" s="53"/>
      <c r="D4" s="53"/>
    </row>
    <row r="5" spans="1:34" ht="12.75" customHeight="1" x14ac:dyDescent="0.2">
      <c r="A5" s="151" t="s">
        <v>0</v>
      </c>
      <c r="B5" s="109" t="s">
        <v>1</v>
      </c>
      <c r="C5" s="109"/>
      <c r="D5" s="109"/>
      <c r="E5" s="109"/>
      <c r="F5" s="109"/>
      <c r="G5" s="109"/>
      <c r="H5" s="109"/>
      <c r="I5" s="109"/>
      <c r="J5" s="109" t="s">
        <v>43</v>
      </c>
      <c r="K5" s="109"/>
      <c r="L5" s="109"/>
      <c r="M5" s="109"/>
      <c r="N5" s="109"/>
      <c r="O5" s="109"/>
      <c r="P5" s="109"/>
      <c r="Q5" s="110"/>
    </row>
    <row r="6" spans="1:34" x14ac:dyDescent="0.2">
      <c r="A6" s="153"/>
      <c r="B6" s="125"/>
      <c r="C6" s="125"/>
      <c r="D6" s="125"/>
      <c r="E6" s="125"/>
      <c r="F6" s="125"/>
      <c r="G6" s="125"/>
      <c r="H6" s="125"/>
      <c r="I6" s="125"/>
      <c r="J6" s="125"/>
      <c r="K6" s="125"/>
      <c r="L6" s="125"/>
      <c r="M6" s="125"/>
      <c r="N6" s="125"/>
      <c r="O6" s="125"/>
      <c r="P6" s="125"/>
      <c r="Q6" s="156"/>
    </row>
    <row r="7" spans="1:34" ht="15" customHeight="1" x14ac:dyDescent="0.2">
      <c r="A7" s="153"/>
      <c r="B7" s="168" t="s">
        <v>2</v>
      </c>
      <c r="C7" s="168" t="s">
        <v>3</v>
      </c>
      <c r="D7" s="168" t="s">
        <v>4</v>
      </c>
      <c r="E7" s="168" t="s">
        <v>5</v>
      </c>
      <c r="F7" s="168" t="s">
        <v>6</v>
      </c>
      <c r="G7" s="168" t="s">
        <v>7</v>
      </c>
      <c r="H7" s="168" t="s">
        <v>8</v>
      </c>
      <c r="I7" s="168" t="s">
        <v>44</v>
      </c>
      <c r="J7" s="168" t="s">
        <v>2</v>
      </c>
      <c r="K7" s="168" t="s">
        <v>3</v>
      </c>
      <c r="L7" s="168" t="s">
        <v>4</v>
      </c>
      <c r="M7" s="168" t="s">
        <v>5</v>
      </c>
      <c r="N7" s="168" t="s">
        <v>6</v>
      </c>
      <c r="O7" s="168" t="s">
        <v>7</v>
      </c>
      <c r="P7" s="168" t="s">
        <v>8</v>
      </c>
      <c r="Q7" s="168" t="s">
        <v>9</v>
      </c>
    </row>
    <row r="8" spans="1:34" x14ac:dyDescent="0.2">
      <c r="A8" s="153"/>
      <c r="B8" s="169"/>
      <c r="C8" s="169"/>
      <c r="D8" s="169"/>
      <c r="E8" s="169"/>
      <c r="F8" s="169"/>
      <c r="G8" s="169"/>
      <c r="H8" s="169"/>
      <c r="I8" s="169"/>
      <c r="J8" s="169"/>
      <c r="K8" s="169"/>
      <c r="L8" s="169"/>
      <c r="M8" s="169"/>
      <c r="N8" s="169"/>
      <c r="O8" s="169"/>
      <c r="P8" s="169"/>
      <c r="Q8" s="169"/>
    </row>
    <row r="9" spans="1:34" x14ac:dyDescent="0.2">
      <c r="A9" s="153"/>
      <c r="B9" s="169"/>
      <c r="C9" s="169"/>
      <c r="D9" s="169"/>
      <c r="E9" s="169"/>
      <c r="F9" s="169"/>
      <c r="G9" s="169"/>
      <c r="H9" s="169"/>
      <c r="I9" s="169"/>
      <c r="J9" s="169"/>
      <c r="K9" s="169"/>
      <c r="L9" s="169"/>
      <c r="M9" s="169"/>
      <c r="N9" s="169"/>
      <c r="O9" s="169"/>
      <c r="P9" s="169"/>
      <c r="Q9" s="169"/>
    </row>
    <row r="10" spans="1:34" x14ac:dyDescent="0.2">
      <c r="A10" s="155"/>
      <c r="B10" s="170"/>
      <c r="C10" s="170"/>
      <c r="D10" s="170"/>
      <c r="E10" s="170"/>
      <c r="F10" s="170"/>
      <c r="G10" s="170"/>
      <c r="H10" s="170"/>
      <c r="I10" s="170"/>
      <c r="J10" s="170"/>
      <c r="K10" s="170"/>
      <c r="L10" s="170"/>
      <c r="M10" s="170"/>
      <c r="N10" s="170"/>
      <c r="O10" s="170"/>
      <c r="P10" s="170"/>
      <c r="Q10" s="170"/>
      <c r="R10" s="61"/>
      <c r="S10" s="61"/>
      <c r="T10" s="61"/>
      <c r="U10" s="61"/>
      <c r="V10" s="61"/>
      <c r="W10" s="61"/>
      <c r="X10" s="61"/>
      <c r="Y10" s="61"/>
      <c r="Z10" s="61"/>
      <c r="AA10" s="61"/>
      <c r="AB10" s="61"/>
      <c r="AC10" s="61"/>
      <c r="AD10" s="61"/>
      <c r="AE10" s="61"/>
      <c r="AF10" s="61"/>
      <c r="AG10" s="61"/>
      <c r="AH10" s="19"/>
    </row>
    <row r="11" spans="1:34" x14ac:dyDescent="0.2">
      <c r="A11" s="130"/>
      <c r="B11" s="157"/>
      <c r="C11" s="130"/>
      <c r="D11" s="130"/>
      <c r="E11" s="130"/>
      <c r="F11" s="130"/>
      <c r="G11" s="130"/>
      <c r="H11" s="130"/>
      <c r="I11" s="172"/>
      <c r="J11" s="157"/>
      <c r="K11" s="130"/>
      <c r="L11" s="130"/>
      <c r="M11" s="130"/>
      <c r="N11" s="130"/>
      <c r="O11" s="130"/>
      <c r="P11" s="130"/>
      <c r="Q11" s="172"/>
      <c r="R11" s="61"/>
      <c r="S11" s="61"/>
      <c r="T11" s="61"/>
      <c r="U11" s="61"/>
      <c r="V11" s="61"/>
      <c r="W11" s="61"/>
      <c r="X11" s="61"/>
      <c r="Y11" s="61"/>
      <c r="Z11" s="61"/>
      <c r="AA11" s="61"/>
      <c r="AB11" s="61"/>
      <c r="AC11" s="61"/>
      <c r="AD11" s="61"/>
      <c r="AE11" s="61"/>
      <c r="AF11" s="61"/>
      <c r="AG11" s="61"/>
      <c r="AH11" s="19"/>
    </row>
    <row r="12" spans="1:34" x14ac:dyDescent="0.2">
      <c r="A12" s="54" t="s">
        <v>10</v>
      </c>
      <c r="B12" s="62">
        <v>76.900000000000006</v>
      </c>
      <c r="C12" s="63">
        <v>76.400000000000006</v>
      </c>
      <c r="D12" s="63">
        <v>77.400000000000006</v>
      </c>
      <c r="E12" s="63">
        <v>61.5</v>
      </c>
      <c r="F12" s="63">
        <v>59.4</v>
      </c>
      <c r="G12" s="63">
        <v>63.6</v>
      </c>
      <c r="H12" s="63">
        <v>79.900000000000006</v>
      </c>
      <c r="I12" s="64">
        <v>21</v>
      </c>
      <c r="J12" s="62">
        <v>81.099999999999994</v>
      </c>
      <c r="K12" s="63">
        <v>80.599999999999994</v>
      </c>
      <c r="L12" s="63">
        <v>81.5</v>
      </c>
      <c r="M12" s="63">
        <v>64.599999999999994</v>
      </c>
      <c r="N12" s="63">
        <v>62.4</v>
      </c>
      <c r="O12" s="63">
        <v>66.8</v>
      </c>
      <c r="P12" s="63">
        <v>79.8</v>
      </c>
      <c r="Q12" s="64">
        <v>19</v>
      </c>
      <c r="R12" s="55">
        <f>_xlfn.RANK.EQ(E12,$E$12:$E$43)</f>
        <v>23</v>
      </c>
      <c r="S12" s="53">
        <f>_xlfn.RANK.EQ(M12,$M$12:$M$43)</f>
        <v>10</v>
      </c>
      <c r="T12" s="53"/>
      <c r="U12" s="53"/>
      <c r="V12" s="53"/>
      <c r="W12" s="53"/>
      <c r="X12" s="53"/>
      <c r="Y12" s="53"/>
      <c r="Z12" s="53"/>
      <c r="AA12" s="53"/>
      <c r="AB12" s="53"/>
      <c r="AC12" s="53"/>
      <c r="AD12" s="53"/>
      <c r="AE12" s="53"/>
      <c r="AF12" s="53"/>
      <c r="AG12" s="53"/>
    </row>
    <row r="13" spans="1:34" x14ac:dyDescent="0.2">
      <c r="A13" s="54" t="s">
        <v>11</v>
      </c>
      <c r="B13" s="62">
        <v>79.099999999999994</v>
      </c>
      <c r="C13" s="63">
        <v>78.7</v>
      </c>
      <c r="D13" s="63">
        <v>79.5</v>
      </c>
      <c r="E13" s="63">
        <v>68.099999999999994</v>
      </c>
      <c r="F13" s="63">
        <v>66.5</v>
      </c>
      <c r="G13" s="63">
        <v>69.8</v>
      </c>
      <c r="H13" s="63">
        <v>86.1</v>
      </c>
      <c r="I13" s="64">
        <v>5</v>
      </c>
      <c r="J13" s="62">
        <v>82.6</v>
      </c>
      <c r="K13" s="63">
        <v>82.2</v>
      </c>
      <c r="L13" s="63">
        <v>82.9</v>
      </c>
      <c r="M13" s="63">
        <v>67</v>
      </c>
      <c r="N13" s="63">
        <v>64.900000000000006</v>
      </c>
      <c r="O13" s="63">
        <v>69.099999999999994</v>
      </c>
      <c r="P13" s="63">
        <v>81.2</v>
      </c>
      <c r="Q13" s="64">
        <v>6</v>
      </c>
      <c r="R13" s="55">
        <f t="shared" ref="R13:R43" si="0">_xlfn.RANK.EQ(E13,$E$12:$E$43)</f>
        <v>2</v>
      </c>
      <c r="S13" s="53">
        <f t="shared" ref="S13:S43" si="1">_xlfn.RANK.EQ(M13,$M$12:$M$43)</f>
        <v>6</v>
      </c>
      <c r="T13" s="53"/>
      <c r="U13" s="53"/>
      <c r="V13" s="53"/>
      <c r="W13" s="53"/>
      <c r="X13" s="53"/>
      <c r="Y13" s="53"/>
      <c r="Z13" s="53"/>
      <c r="AA13" s="53"/>
      <c r="AB13" s="53"/>
      <c r="AC13" s="53"/>
      <c r="AD13" s="53"/>
      <c r="AE13" s="53"/>
      <c r="AF13" s="53"/>
      <c r="AG13" s="53"/>
    </row>
    <row r="14" spans="1:34" x14ac:dyDescent="0.2">
      <c r="A14" s="54" t="s">
        <v>12</v>
      </c>
      <c r="B14" s="62">
        <v>78.2</v>
      </c>
      <c r="C14" s="63">
        <v>77.5</v>
      </c>
      <c r="D14" s="63">
        <v>78.8</v>
      </c>
      <c r="E14" s="63">
        <v>62.9</v>
      </c>
      <c r="F14" s="63">
        <v>60.9</v>
      </c>
      <c r="G14" s="63">
        <v>64.900000000000006</v>
      </c>
      <c r="H14" s="63">
        <v>80.5</v>
      </c>
      <c r="I14" s="64">
        <v>11</v>
      </c>
      <c r="J14" s="62">
        <v>81.599999999999994</v>
      </c>
      <c r="K14" s="63">
        <v>81</v>
      </c>
      <c r="L14" s="63">
        <v>82.2</v>
      </c>
      <c r="M14" s="63">
        <v>63.1</v>
      </c>
      <c r="N14" s="63">
        <v>60.9</v>
      </c>
      <c r="O14" s="63">
        <v>65.3</v>
      </c>
      <c r="P14" s="63">
        <v>77.3</v>
      </c>
      <c r="Q14" s="64">
        <v>17</v>
      </c>
      <c r="R14" s="55">
        <f t="shared" si="0"/>
        <v>17</v>
      </c>
      <c r="S14" s="53">
        <f t="shared" si="1"/>
        <v>18</v>
      </c>
      <c r="T14" s="53"/>
      <c r="U14" s="53"/>
      <c r="V14" s="53"/>
      <c r="W14" s="53"/>
      <c r="X14" s="53"/>
      <c r="Y14" s="53"/>
      <c r="Z14" s="53"/>
      <c r="AA14" s="53"/>
      <c r="AB14" s="53"/>
      <c r="AC14" s="53"/>
      <c r="AD14" s="53"/>
      <c r="AE14" s="53"/>
      <c r="AF14" s="53"/>
      <c r="AG14" s="53"/>
    </row>
    <row r="15" spans="1:34" x14ac:dyDescent="0.2">
      <c r="A15" s="54" t="s">
        <v>13</v>
      </c>
      <c r="B15" s="62">
        <v>77.400000000000006</v>
      </c>
      <c r="C15" s="63">
        <v>76.599999999999994</v>
      </c>
      <c r="D15" s="63">
        <v>78.099999999999994</v>
      </c>
      <c r="E15" s="63">
        <v>64.3</v>
      </c>
      <c r="F15" s="63">
        <v>62.8</v>
      </c>
      <c r="G15" s="63">
        <v>65.8</v>
      </c>
      <c r="H15" s="63">
        <v>83.1</v>
      </c>
      <c r="I15" s="64">
        <v>17</v>
      </c>
      <c r="J15" s="62">
        <v>82.2</v>
      </c>
      <c r="K15" s="63">
        <v>81.599999999999994</v>
      </c>
      <c r="L15" s="63">
        <v>82.9</v>
      </c>
      <c r="M15" s="63">
        <v>62.4</v>
      </c>
      <c r="N15" s="63">
        <v>60.4</v>
      </c>
      <c r="O15" s="63">
        <v>64.3</v>
      </c>
      <c r="P15" s="63">
        <v>75.900000000000006</v>
      </c>
      <c r="Q15" s="64">
        <v>12</v>
      </c>
      <c r="R15" s="55">
        <f t="shared" si="0"/>
        <v>14</v>
      </c>
      <c r="S15" s="53">
        <f t="shared" si="1"/>
        <v>20</v>
      </c>
      <c r="T15" s="53"/>
      <c r="U15" s="53"/>
      <c r="V15" s="53"/>
      <c r="W15" s="53"/>
      <c r="X15" s="53"/>
      <c r="Y15" s="53"/>
      <c r="Z15" s="53"/>
      <c r="AA15" s="53"/>
      <c r="AB15" s="53"/>
      <c r="AC15" s="53"/>
      <c r="AD15" s="53"/>
      <c r="AE15" s="53"/>
      <c r="AF15" s="53"/>
      <c r="AG15" s="53"/>
    </row>
    <row r="16" spans="1:34" x14ac:dyDescent="0.2">
      <c r="A16" s="54" t="s">
        <v>14</v>
      </c>
      <c r="B16" s="62">
        <v>78</v>
      </c>
      <c r="C16" s="63">
        <v>77.599999999999994</v>
      </c>
      <c r="D16" s="63">
        <v>78.3</v>
      </c>
      <c r="E16" s="63">
        <v>65</v>
      </c>
      <c r="F16" s="63">
        <v>63.2</v>
      </c>
      <c r="G16" s="63">
        <v>66.900000000000006</v>
      </c>
      <c r="H16" s="63">
        <v>83.4</v>
      </c>
      <c r="I16" s="64">
        <v>13</v>
      </c>
      <c r="J16" s="62">
        <v>82.3</v>
      </c>
      <c r="K16" s="63">
        <v>82</v>
      </c>
      <c r="L16" s="63">
        <v>82.6</v>
      </c>
      <c r="M16" s="63">
        <v>65.099999999999994</v>
      </c>
      <c r="N16" s="63">
        <v>62.8</v>
      </c>
      <c r="O16" s="63">
        <v>67.5</v>
      </c>
      <c r="P16" s="63">
        <v>79.099999999999994</v>
      </c>
      <c r="Q16" s="64">
        <v>11</v>
      </c>
      <c r="R16" s="55">
        <f t="shared" si="0"/>
        <v>8</v>
      </c>
      <c r="S16" s="53">
        <f t="shared" si="1"/>
        <v>9</v>
      </c>
      <c r="T16" s="53"/>
      <c r="U16" s="53"/>
      <c r="V16" s="53"/>
      <c r="W16" s="53"/>
      <c r="X16" s="53"/>
      <c r="Y16" s="53"/>
      <c r="Z16" s="53"/>
      <c r="AA16" s="53"/>
      <c r="AB16" s="53"/>
      <c r="AC16" s="53"/>
      <c r="AD16" s="53"/>
      <c r="AE16" s="53"/>
      <c r="AF16" s="53"/>
      <c r="AG16" s="53"/>
    </row>
    <row r="17" spans="1:33" x14ac:dyDescent="0.2">
      <c r="A17" s="54" t="s">
        <v>15</v>
      </c>
      <c r="B17" s="62">
        <v>76.7</v>
      </c>
      <c r="C17" s="63">
        <v>75.599999999999994</v>
      </c>
      <c r="D17" s="63">
        <v>77.7</v>
      </c>
      <c r="E17" s="63">
        <v>62.6</v>
      </c>
      <c r="F17" s="63">
        <v>60.1</v>
      </c>
      <c r="G17" s="63">
        <v>65</v>
      </c>
      <c r="H17" s="63">
        <v>81.599999999999994</v>
      </c>
      <c r="I17" s="64">
        <v>24</v>
      </c>
      <c r="J17" s="62">
        <v>80.2</v>
      </c>
      <c r="K17" s="63">
        <v>79.3</v>
      </c>
      <c r="L17" s="63">
        <v>81.099999999999994</v>
      </c>
      <c r="M17" s="63">
        <v>60.2</v>
      </c>
      <c r="N17" s="63">
        <v>57.3</v>
      </c>
      <c r="O17" s="63">
        <v>63.1</v>
      </c>
      <c r="P17" s="63">
        <v>75</v>
      </c>
      <c r="Q17" s="64">
        <v>25</v>
      </c>
      <c r="R17" s="55">
        <f t="shared" si="0"/>
        <v>18</v>
      </c>
      <c r="S17" s="53">
        <f t="shared" si="1"/>
        <v>26</v>
      </c>
      <c r="T17" s="53"/>
      <c r="U17" s="53"/>
      <c r="V17" s="53"/>
      <c r="W17" s="53"/>
      <c r="X17" s="53"/>
      <c r="Y17" s="53"/>
      <c r="Z17" s="53"/>
      <c r="AA17" s="53"/>
      <c r="AB17" s="53"/>
      <c r="AC17" s="53"/>
      <c r="AD17" s="53"/>
      <c r="AE17" s="53"/>
      <c r="AF17" s="53"/>
      <c r="AG17" s="53"/>
    </row>
    <row r="18" spans="1:33" x14ac:dyDescent="0.2">
      <c r="A18" s="54" t="s">
        <v>16</v>
      </c>
      <c r="B18" s="62">
        <v>77.900000000000006</v>
      </c>
      <c r="C18" s="63">
        <v>77.3</v>
      </c>
      <c r="D18" s="63">
        <v>78.400000000000006</v>
      </c>
      <c r="E18" s="63">
        <v>64.400000000000006</v>
      </c>
      <c r="F18" s="63">
        <v>62.9</v>
      </c>
      <c r="G18" s="63">
        <v>66</v>
      </c>
      <c r="H18" s="63">
        <v>82.8</v>
      </c>
      <c r="I18" s="64">
        <v>15</v>
      </c>
      <c r="J18" s="62">
        <v>81.8</v>
      </c>
      <c r="K18" s="63">
        <v>81.2</v>
      </c>
      <c r="L18" s="63">
        <v>82.3</v>
      </c>
      <c r="M18" s="63">
        <v>63.8</v>
      </c>
      <c r="N18" s="63">
        <v>61.6</v>
      </c>
      <c r="O18" s="63">
        <v>65.900000000000006</v>
      </c>
      <c r="P18" s="63">
        <v>78</v>
      </c>
      <c r="Q18" s="64">
        <v>14</v>
      </c>
      <c r="R18" s="55">
        <f t="shared" si="0"/>
        <v>13</v>
      </c>
      <c r="S18" s="53">
        <f t="shared" si="1"/>
        <v>14</v>
      </c>
      <c r="T18" s="53"/>
      <c r="U18" s="53"/>
      <c r="V18" s="53"/>
      <c r="W18" s="53"/>
      <c r="X18" s="53"/>
      <c r="Y18" s="53"/>
      <c r="Z18" s="53"/>
      <c r="AA18" s="53"/>
      <c r="AB18" s="53"/>
      <c r="AC18" s="53"/>
      <c r="AD18" s="53"/>
      <c r="AE18" s="53"/>
      <c r="AF18" s="53"/>
      <c r="AG18" s="53"/>
    </row>
    <row r="19" spans="1:33" x14ac:dyDescent="0.2">
      <c r="A19" s="54" t="s">
        <v>17</v>
      </c>
      <c r="B19" s="62">
        <v>73.900000000000006</v>
      </c>
      <c r="C19" s="63">
        <v>73.3</v>
      </c>
      <c r="D19" s="63">
        <v>74.599999999999994</v>
      </c>
      <c r="E19" s="63">
        <v>56.5</v>
      </c>
      <c r="F19" s="63">
        <v>54.3</v>
      </c>
      <c r="G19" s="63">
        <v>58.6</v>
      </c>
      <c r="H19" s="63">
        <v>76.400000000000006</v>
      </c>
      <c r="I19" s="64">
        <v>31</v>
      </c>
      <c r="J19" s="62">
        <v>79.400000000000006</v>
      </c>
      <c r="K19" s="63">
        <v>78.8</v>
      </c>
      <c r="L19" s="63">
        <v>79.900000000000006</v>
      </c>
      <c r="M19" s="63">
        <v>59.8</v>
      </c>
      <c r="N19" s="63">
        <v>57.6</v>
      </c>
      <c r="O19" s="63">
        <v>62.1</v>
      </c>
      <c r="P19" s="63">
        <v>75.400000000000006</v>
      </c>
      <c r="Q19" s="64">
        <v>30</v>
      </c>
      <c r="R19" s="55">
        <f t="shared" si="0"/>
        <v>31</v>
      </c>
      <c r="S19" s="53">
        <f t="shared" si="1"/>
        <v>27</v>
      </c>
      <c r="T19" s="53"/>
      <c r="U19" s="53"/>
      <c r="V19" s="53"/>
      <c r="W19" s="53"/>
      <c r="X19" s="53"/>
      <c r="Y19" s="53"/>
      <c r="Z19" s="53"/>
      <c r="AA19" s="53"/>
      <c r="AB19" s="53"/>
      <c r="AC19" s="53"/>
      <c r="AD19" s="53"/>
      <c r="AE19" s="53"/>
      <c r="AF19" s="53"/>
      <c r="AG19" s="53"/>
    </row>
    <row r="20" spans="1:33" x14ac:dyDescent="0.2">
      <c r="A20" s="54" t="s">
        <v>18</v>
      </c>
      <c r="B20" s="62">
        <v>76.400000000000006</v>
      </c>
      <c r="C20" s="63">
        <v>75.8</v>
      </c>
      <c r="D20" s="63">
        <v>77.099999999999994</v>
      </c>
      <c r="E20" s="63">
        <v>60.2</v>
      </c>
      <c r="F20" s="63">
        <v>58.2</v>
      </c>
      <c r="G20" s="63">
        <v>62.1</v>
      </c>
      <c r="H20" s="63">
        <v>78.7</v>
      </c>
      <c r="I20" s="64">
        <v>25</v>
      </c>
      <c r="J20" s="62">
        <v>80</v>
      </c>
      <c r="K20" s="63">
        <v>79.400000000000006</v>
      </c>
      <c r="L20" s="63">
        <v>80.5</v>
      </c>
      <c r="M20" s="63">
        <v>58.3</v>
      </c>
      <c r="N20" s="63">
        <v>56.2</v>
      </c>
      <c r="O20" s="63">
        <v>60.4</v>
      </c>
      <c r="P20" s="63">
        <v>72.900000000000006</v>
      </c>
      <c r="Q20" s="64">
        <v>27</v>
      </c>
      <c r="R20" s="55">
        <f t="shared" si="0"/>
        <v>27</v>
      </c>
      <c r="S20" s="53">
        <f t="shared" si="1"/>
        <v>31</v>
      </c>
      <c r="T20" s="53"/>
      <c r="U20" s="53"/>
      <c r="V20" s="53"/>
      <c r="W20" s="53"/>
      <c r="X20" s="53"/>
      <c r="Y20" s="53"/>
      <c r="Z20" s="53"/>
      <c r="AA20" s="53"/>
      <c r="AB20" s="53"/>
      <c r="AC20" s="53"/>
      <c r="AD20" s="53"/>
      <c r="AE20" s="53"/>
      <c r="AF20" s="53"/>
      <c r="AG20" s="53"/>
    </row>
    <row r="21" spans="1:33" x14ac:dyDescent="0.2">
      <c r="A21" s="54" t="s">
        <v>19</v>
      </c>
      <c r="B21" s="62">
        <v>80.099999999999994</v>
      </c>
      <c r="C21" s="63">
        <v>79.400000000000006</v>
      </c>
      <c r="D21" s="63">
        <v>80.7</v>
      </c>
      <c r="E21" s="63">
        <v>68.900000000000006</v>
      </c>
      <c r="F21" s="63">
        <v>67.400000000000006</v>
      </c>
      <c r="G21" s="63">
        <v>70.5</v>
      </c>
      <c r="H21" s="63">
        <v>86.1</v>
      </c>
      <c r="I21" s="64">
        <v>2</v>
      </c>
      <c r="J21" s="62">
        <v>83.3</v>
      </c>
      <c r="K21" s="63">
        <v>82.8</v>
      </c>
      <c r="L21" s="63">
        <v>83.9</v>
      </c>
      <c r="M21" s="63">
        <v>68.2</v>
      </c>
      <c r="N21" s="63">
        <v>66.400000000000006</v>
      </c>
      <c r="O21" s="63">
        <v>70</v>
      </c>
      <c r="P21" s="63">
        <v>81.8</v>
      </c>
      <c r="Q21" s="64">
        <v>2</v>
      </c>
      <c r="R21" s="55">
        <f t="shared" si="0"/>
        <v>1</v>
      </c>
      <c r="S21" s="53">
        <f t="shared" si="1"/>
        <v>2</v>
      </c>
      <c r="T21" s="53"/>
      <c r="U21" s="53"/>
      <c r="V21" s="53"/>
      <c r="W21" s="53"/>
      <c r="X21" s="53"/>
      <c r="Y21" s="53"/>
      <c r="Z21" s="53"/>
      <c r="AA21" s="53"/>
      <c r="AB21" s="53"/>
      <c r="AC21" s="53"/>
      <c r="AD21" s="53"/>
      <c r="AE21" s="53"/>
      <c r="AF21" s="53"/>
      <c r="AG21" s="53"/>
    </row>
    <row r="22" spans="1:33" x14ac:dyDescent="0.2">
      <c r="A22" s="54" t="s">
        <v>20</v>
      </c>
      <c r="B22" s="62">
        <v>78.3</v>
      </c>
      <c r="C22" s="63">
        <v>77.599999999999994</v>
      </c>
      <c r="D22" s="63">
        <v>79</v>
      </c>
      <c r="E22" s="63">
        <v>65.3</v>
      </c>
      <c r="F22" s="63">
        <v>63.4</v>
      </c>
      <c r="G22" s="63">
        <v>67.2</v>
      </c>
      <c r="H22" s="63">
        <v>83.4</v>
      </c>
      <c r="I22" s="64">
        <v>10</v>
      </c>
      <c r="J22" s="62">
        <v>82.5</v>
      </c>
      <c r="K22" s="63">
        <v>81.900000000000006</v>
      </c>
      <c r="L22" s="63">
        <v>83.1</v>
      </c>
      <c r="M22" s="63">
        <v>63.9</v>
      </c>
      <c r="N22" s="63">
        <v>61.7</v>
      </c>
      <c r="O22" s="63">
        <v>66.099999999999994</v>
      </c>
      <c r="P22" s="63">
        <v>77.400000000000006</v>
      </c>
      <c r="Q22" s="64">
        <v>8</v>
      </c>
      <c r="R22" s="55">
        <f t="shared" si="0"/>
        <v>7</v>
      </c>
      <c r="S22" s="53">
        <f t="shared" si="1"/>
        <v>13</v>
      </c>
      <c r="T22" s="53"/>
      <c r="U22" s="53"/>
      <c r="V22" s="53"/>
      <c r="W22" s="53"/>
      <c r="X22" s="53"/>
      <c r="Y22" s="53"/>
      <c r="Z22" s="53"/>
      <c r="AA22" s="53"/>
      <c r="AB22" s="53"/>
      <c r="AC22" s="53"/>
      <c r="AD22" s="53"/>
      <c r="AE22" s="53"/>
      <c r="AF22" s="53"/>
      <c r="AG22" s="53"/>
    </row>
    <row r="23" spans="1:33" x14ac:dyDescent="0.2">
      <c r="A23" s="54" t="s">
        <v>21</v>
      </c>
      <c r="B23" s="62">
        <v>80.5</v>
      </c>
      <c r="C23" s="63">
        <v>79.8</v>
      </c>
      <c r="D23" s="63">
        <v>81.2</v>
      </c>
      <c r="E23" s="63">
        <v>66.5</v>
      </c>
      <c r="F23" s="63">
        <v>64.5</v>
      </c>
      <c r="G23" s="63">
        <v>68.5</v>
      </c>
      <c r="H23" s="63">
        <v>82.6</v>
      </c>
      <c r="I23" s="64">
        <v>1</v>
      </c>
      <c r="J23" s="62">
        <v>83.7</v>
      </c>
      <c r="K23" s="63">
        <v>83.2</v>
      </c>
      <c r="L23" s="63">
        <v>84.3</v>
      </c>
      <c r="M23" s="63">
        <v>65.5</v>
      </c>
      <c r="N23" s="63">
        <v>63.4</v>
      </c>
      <c r="O23" s="63">
        <v>67.7</v>
      </c>
      <c r="P23" s="63">
        <v>78.2</v>
      </c>
      <c r="Q23" s="64">
        <v>1</v>
      </c>
      <c r="R23" s="55">
        <f t="shared" si="0"/>
        <v>5</v>
      </c>
      <c r="S23" s="53">
        <f t="shared" si="1"/>
        <v>7</v>
      </c>
      <c r="T23" s="53"/>
      <c r="U23" s="53"/>
      <c r="V23" s="53"/>
      <c r="W23" s="53"/>
      <c r="X23" s="53"/>
      <c r="Y23" s="53"/>
      <c r="Z23" s="53"/>
      <c r="AA23" s="53"/>
      <c r="AB23" s="53"/>
      <c r="AC23" s="53"/>
      <c r="AD23" s="53"/>
      <c r="AE23" s="53"/>
      <c r="AF23" s="53"/>
      <c r="AG23" s="53"/>
    </row>
    <row r="24" spans="1:33" x14ac:dyDescent="0.2">
      <c r="A24" s="54" t="s">
        <v>22</v>
      </c>
      <c r="B24" s="62">
        <v>77.2</v>
      </c>
      <c r="C24" s="63">
        <v>76.599999999999994</v>
      </c>
      <c r="D24" s="63">
        <v>77.7</v>
      </c>
      <c r="E24" s="63">
        <v>63.2</v>
      </c>
      <c r="F24" s="63">
        <v>61.4</v>
      </c>
      <c r="G24" s="63">
        <v>65</v>
      </c>
      <c r="H24" s="63">
        <v>81.900000000000006</v>
      </c>
      <c r="I24" s="64">
        <v>18</v>
      </c>
      <c r="J24" s="62">
        <v>80.5</v>
      </c>
      <c r="K24" s="63">
        <v>80</v>
      </c>
      <c r="L24" s="63">
        <v>81</v>
      </c>
      <c r="M24" s="63">
        <v>60.9</v>
      </c>
      <c r="N24" s="63">
        <v>59</v>
      </c>
      <c r="O24" s="63">
        <v>62.9</v>
      </c>
      <c r="P24" s="63">
        <v>75.7</v>
      </c>
      <c r="Q24" s="64">
        <v>23</v>
      </c>
      <c r="R24" s="55">
        <f t="shared" si="0"/>
        <v>16</v>
      </c>
      <c r="S24" s="53">
        <f t="shared" si="1"/>
        <v>23</v>
      </c>
      <c r="T24" s="53"/>
      <c r="U24" s="53"/>
      <c r="V24" s="53"/>
      <c r="W24" s="53"/>
      <c r="X24" s="53"/>
      <c r="Y24" s="53"/>
      <c r="Z24" s="53"/>
      <c r="AA24" s="53"/>
      <c r="AB24" s="53"/>
      <c r="AC24" s="53"/>
      <c r="AD24" s="53"/>
      <c r="AE24" s="53"/>
      <c r="AF24" s="53"/>
      <c r="AG24" s="53"/>
    </row>
    <row r="25" spans="1:33" x14ac:dyDescent="0.2">
      <c r="A25" s="54" t="s">
        <v>23</v>
      </c>
      <c r="B25" s="62">
        <v>77.2</v>
      </c>
      <c r="C25" s="63">
        <v>76.8</v>
      </c>
      <c r="D25" s="63">
        <v>77.599999999999994</v>
      </c>
      <c r="E25" s="63">
        <v>62.3</v>
      </c>
      <c r="F25" s="63">
        <v>60.4</v>
      </c>
      <c r="G25" s="63">
        <v>64.2</v>
      </c>
      <c r="H25" s="63">
        <v>80.7</v>
      </c>
      <c r="I25" s="64">
        <v>19</v>
      </c>
      <c r="J25" s="62">
        <v>80.8</v>
      </c>
      <c r="K25" s="63">
        <v>80.5</v>
      </c>
      <c r="L25" s="63">
        <v>81.099999999999994</v>
      </c>
      <c r="M25" s="63">
        <v>61.9</v>
      </c>
      <c r="N25" s="63">
        <v>59.5</v>
      </c>
      <c r="O25" s="63">
        <v>64.3</v>
      </c>
      <c r="P25" s="63">
        <v>76.599999999999994</v>
      </c>
      <c r="Q25" s="64">
        <v>21</v>
      </c>
      <c r="R25" s="55">
        <f t="shared" si="0"/>
        <v>19</v>
      </c>
      <c r="S25" s="53">
        <f t="shared" si="1"/>
        <v>22</v>
      </c>
      <c r="T25" s="53"/>
      <c r="U25" s="53"/>
      <c r="V25" s="53"/>
      <c r="W25" s="53"/>
      <c r="X25" s="53"/>
      <c r="Y25" s="53"/>
      <c r="Z25" s="53"/>
      <c r="AA25" s="53"/>
      <c r="AB25" s="53"/>
      <c r="AC25" s="53"/>
      <c r="AD25" s="53"/>
      <c r="AE25" s="53"/>
      <c r="AF25" s="53"/>
      <c r="AG25" s="53"/>
    </row>
    <row r="26" spans="1:33" x14ac:dyDescent="0.2">
      <c r="A26" s="54" t="s">
        <v>24</v>
      </c>
      <c r="B26" s="62">
        <v>73.3</v>
      </c>
      <c r="C26" s="63">
        <v>73.099999999999994</v>
      </c>
      <c r="D26" s="63">
        <v>73.599999999999994</v>
      </c>
      <c r="E26" s="63">
        <v>57.2</v>
      </c>
      <c r="F26" s="63">
        <v>55.5</v>
      </c>
      <c r="G26" s="63">
        <v>59</v>
      </c>
      <c r="H26" s="63">
        <v>78</v>
      </c>
      <c r="I26" s="64">
        <v>32</v>
      </c>
      <c r="J26" s="62">
        <v>78.7</v>
      </c>
      <c r="K26" s="63">
        <v>78.400000000000006</v>
      </c>
      <c r="L26" s="63">
        <v>79</v>
      </c>
      <c r="M26" s="63">
        <v>58.9</v>
      </c>
      <c r="N26" s="63">
        <v>56.9</v>
      </c>
      <c r="O26" s="63">
        <v>60.8</v>
      </c>
      <c r="P26" s="63">
        <v>74.8</v>
      </c>
      <c r="Q26" s="64">
        <v>32</v>
      </c>
      <c r="R26" s="55">
        <f t="shared" si="0"/>
        <v>30</v>
      </c>
      <c r="S26" s="53">
        <f t="shared" si="1"/>
        <v>30</v>
      </c>
      <c r="T26" s="53"/>
      <c r="U26" s="53"/>
      <c r="V26" s="53"/>
      <c r="W26" s="53"/>
      <c r="X26" s="53"/>
      <c r="Y26" s="53"/>
      <c r="Z26" s="53"/>
      <c r="AA26" s="53"/>
      <c r="AB26" s="53"/>
      <c r="AC26" s="53"/>
      <c r="AD26" s="53"/>
      <c r="AE26" s="53"/>
      <c r="AF26" s="53"/>
      <c r="AG26" s="53"/>
    </row>
    <row r="27" spans="1:33" x14ac:dyDescent="0.2">
      <c r="A27" s="54" t="s">
        <v>25</v>
      </c>
      <c r="B27" s="62">
        <v>77.8</v>
      </c>
      <c r="C27" s="63">
        <v>77.3</v>
      </c>
      <c r="D27" s="63">
        <v>78.2</v>
      </c>
      <c r="E27" s="63">
        <v>66.3</v>
      </c>
      <c r="F27" s="63">
        <v>64.400000000000006</v>
      </c>
      <c r="G27" s="63">
        <v>68.099999999999994</v>
      </c>
      <c r="H27" s="63">
        <v>85.2</v>
      </c>
      <c r="I27" s="64">
        <v>16</v>
      </c>
      <c r="J27" s="62">
        <v>82.6</v>
      </c>
      <c r="K27" s="63">
        <v>82.2</v>
      </c>
      <c r="L27" s="63">
        <v>83</v>
      </c>
      <c r="M27" s="63">
        <v>63.6</v>
      </c>
      <c r="N27" s="63">
        <v>61</v>
      </c>
      <c r="O27" s="63">
        <v>66.2</v>
      </c>
      <c r="P27" s="63">
        <v>77</v>
      </c>
      <c r="Q27" s="64">
        <v>5</v>
      </c>
      <c r="R27" s="55">
        <f t="shared" si="0"/>
        <v>6</v>
      </c>
      <c r="S27" s="53">
        <f t="shared" si="1"/>
        <v>16</v>
      </c>
      <c r="T27" s="53"/>
      <c r="U27" s="53"/>
      <c r="V27" s="53"/>
      <c r="W27" s="53"/>
      <c r="X27" s="53"/>
      <c r="Y27" s="53"/>
      <c r="Z27" s="53"/>
      <c r="AA27" s="53"/>
      <c r="AB27" s="53"/>
      <c r="AC27" s="53"/>
      <c r="AD27" s="53"/>
      <c r="AE27" s="53"/>
      <c r="AF27" s="53"/>
      <c r="AG27" s="53"/>
    </row>
    <row r="28" spans="1:33" x14ac:dyDescent="0.2">
      <c r="A28" s="54" t="s">
        <v>26</v>
      </c>
      <c r="B28" s="62">
        <v>75.2</v>
      </c>
      <c r="C28" s="63">
        <v>74.400000000000006</v>
      </c>
      <c r="D28" s="63">
        <v>75.900000000000006</v>
      </c>
      <c r="E28" s="63">
        <v>60.5</v>
      </c>
      <c r="F28" s="63">
        <v>58.7</v>
      </c>
      <c r="G28" s="63">
        <v>62.2</v>
      </c>
      <c r="H28" s="63">
        <v>80.5</v>
      </c>
      <c r="I28" s="64">
        <v>29</v>
      </c>
      <c r="J28" s="62">
        <v>79.7</v>
      </c>
      <c r="K28" s="63">
        <v>78.900000000000006</v>
      </c>
      <c r="L28" s="63">
        <v>80.400000000000006</v>
      </c>
      <c r="M28" s="63">
        <v>59.5</v>
      </c>
      <c r="N28" s="63">
        <v>57.4</v>
      </c>
      <c r="O28" s="63">
        <v>61.5</v>
      </c>
      <c r="P28" s="63">
        <v>74.599999999999994</v>
      </c>
      <c r="Q28" s="64">
        <v>28</v>
      </c>
      <c r="R28" s="55">
        <f t="shared" si="0"/>
        <v>26</v>
      </c>
      <c r="S28" s="53">
        <f t="shared" si="1"/>
        <v>29</v>
      </c>
      <c r="T28" s="53"/>
      <c r="U28" s="53"/>
      <c r="V28" s="53"/>
      <c r="W28" s="53"/>
      <c r="X28" s="53"/>
      <c r="Y28" s="53"/>
      <c r="Z28" s="53"/>
      <c r="AA28" s="53"/>
      <c r="AB28" s="53"/>
      <c r="AC28" s="53"/>
      <c r="AD28" s="53"/>
      <c r="AE28" s="53"/>
      <c r="AF28" s="53"/>
      <c r="AG28" s="53"/>
    </row>
    <row r="29" spans="1:33" x14ac:dyDescent="0.2">
      <c r="A29" s="54" t="s">
        <v>27</v>
      </c>
      <c r="B29" s="62">
        <v>77.900000000000006</v>
      </c>
      <c r="C29" s="63">
        <v>77.2</v>
      </c>
      <c r="D29" s="63">
        <v>78.599999999999994</v>
      </c>
      <c r="E29" s="63">
        <v>61.8</v>
      </c>
      <c r="F29" s="63">
        <v>59.6</v>
      </c>
      <c r="G29" s="63">
        <v>63.9</v>
      </c>
      <c r="H29" s="63">
        <v>79.3</v>
      </c>
      <c r="I29" s="64">
        <v>14</v>
      </c>
      <c r="J29" s="62">
        <v>81.599999999999994</v>
      </c>
      <c r="K29" s="63">
        <v>81</v>
      </c>
      <c r="L29" s="63">
        <v>82.3</v>
      </c>
      <c r="M29" s="63">
        <v>63.8</v>
      </c>
      <c r="N29" s="63">
        <v>61.3</v>
      </c>
      <c r="O29" s="63">
        <v>66.2</v>
      </c>
      <c r="P29" s="63">
        <v>78.099999999999994</v>
      </c>
      <c r="Q29" s="64">
        <v>16</v>
      </c>
      <c r="R29" s="55">
        <f t="shared" si="0"/>
        <v>22</v>
      </c>
      <c r="S29" s="53">
        <f t="shared" si="1"/>
        <v>14</v>
      </c>
      <c r="T29" s="53"/>
      <c r="U29" s="53"/>
      <c r="V29" s="53"/>
      <c r="W29" s="53"/>
      <c r="X29" s="53"/>
      <c r="Y29" s="53"/>
      <c r="Z29" s="53"/>
      <c r="AA29" s="53"/>
      <c r="AB29" s="53"/>
      <c r="AC29" s="53"/>
      <c r="AD29" s="53"/>
      <c r="AE29" s="53"/>
      <c r="AF29" s="53"/>
      <c r="AG29" s="53"/>
    </row>
    <row r="30" spans="1:33" x14ac:dyDescent="0.2">
      <c r="A30" s="54" t="s">
        <v>28</v>
      </c>
      <c r="B30" s="62">
        <v>78.7</v>
      </c>
      <c r="C30" s="63">
        <v>78</v>
      </c>
      <c r="D30" s="63">
        <v>79.400000000000006</v>
      </c>
      <c r="E30" s="63">
        <v>64.2</v>
      </c>
      <c r="F30" s="63">
        <v>62.3</v>
      </c>
      <c r="G30" s="63">
        <v>66.2</v>
      </c>
      <c r="H30" s="63">
        <v>81.599999999999994</v>
      </c>
      <c r="I30" s="64">
        <v>8</v>
      </c>
      <c r="J30" s="62">
        <v>81.900000000000006</v>
      </c>
      <c r="K30" s="63">
        <v>81.3</v>
      </c>
      <c r="L30" s="63">
        <v>82.6</v>
      </c>
      <c r="M30" s="63">
        <v>64.2</v>
      </c>
      <c r="N30" s="63">
        <v>62</v>
      </c>
      <c r="O30" s="63">
        <v>66.3</v>
      </c>
      <c r="P30" s="63">
        <v>78.3</v>
      </c>
      <c r="Q30" s="64">
        <v>13</v>
      </c>
      <c r="R30" s="55">
        <f t="shared" si="0"/>
        <v>15</v>
      </c>
      <c r="S30" s="53">
        <f t="shared" si="1"/>
        <v>12</v>
      </c>
      <c r="T30" s="53"/>
      <c r="U30" s="53"/>
      <c r="V30" s="53"/>
      <c r="W30" s="53"/>
      <c r="X30" s="53"/>
      <c r="Y30" s="53"/>
      <c r="Z30" s="53"/>
      <c r="AA30" s="53"/>
      <c r="AB30" s="53"/>
      <c r="AC30" s="53"/>
      <c r="AD30" s="53"/>
      <c r="AE30" s="53"/>
      <c r="AF30" s="53"/>
      <c r="AG30" s="53"/>
    </row>
    <row r="31" spans="1:33" x14ac:dyDescent="0.2">
      <c r="A31" s="54" t="s">
        <v>29</v>
      </c>
      <c r="B31" s="62">
        <v>76.8</v>
      </c>
      <c r="C31" s="63">
        <v>75.400000000000006</v>
      </c>
      <c r="D31" s="63">
        <v>78.2</v>
      </c>
      <c r="E31" s="63">
        <v>65</v>
      </c>
      <c r="F31" s="63">
        <v>62.3</v>
      </c>
      <c r="G31" s="63">
        <v>67.7</v>
      </c>
      <c r="H31" s="63">
        <v>84.6</v>
      </c>
      <c r="I31" s="64">
        <v>22</v>
      </c>
      <c r="J31" s="62">
        <v>82.8</v>
      </c>
      <c r="K31" s="63">
        <v>81.7</v>
      </c>
      <c r="L31" s="63">
        <v>83.9</v>
      </c>
      <c r="M31" s="63">
        <v>67.2</v>
      </c>
      <c r="N31" s="63">
        <v>64</v>
      </c>
      <c r="O31" s="63">
        <v>70.5</v>
      </c>
      <c r="P31" s="63">
        <v>81.2</v>
      </c>
      <c r="Q31" s="64">
        <v>4</v>
      </c>
      <c r="R31" s="55">
        <f t="shared" si="0"/>
        <v>8</v>
      </c>
      <c r="S31" s="53">
        <f t="shared" si="1"/>
        <v>4</v>
      </c>
      <c r="T31" s="53"/>
      <c r="U31" s="53"/>
      <c r="V31" s="53"/>
      <c r="W31" s="53"/>
      <c r="X31" s="53"/>
      <c r="Y31" s="53"/>
      <c r="Z31" s="53"/>
      <c r="AA31" s="53"/>
      <c r="AB31" s="53"/>
      <c r="AC31" s="53"/>
      <c r="AD31" s="53"/>
      <c r="AE31" s="53"/>
      <c r="AF31" s="53"/>
      <c r="AG31" s="53"/>
    </row>
    <row r="32" spans="1:33" x14ac:dyDescent="0.2">
      <c r="A32" s="54" t="s">
        <v>30</v>
      </c>
      <c r="B32" s="62">
        <v>76.099999999999994</v>
      </c>
      <c r="C32" s="63">
        <v>75.400000000000006</v>
      </c>
      <c r="D32" s="63">
        <v>76.7</v>
      </c>
      <c r="E32" s="63">
        <v>56</v>
      </c>
      <c r="F32" s="63">
        <v>54</v>
      </c>
      <c r="G32" s="63">
        <v>58</v>
      </c>
      <c r="H32" s="63">
        <v>73.599999999999994</v>
      </c>
      <c r="I32" s="64">
        <v>27</v>
      </c>
      <c r="J32" s="62">
        <v>80.2</v>
      </c>
      <c r="K32" s="63">
        <v>79.599999999999994</v>
      </c>
      <c r="L32" s="63">
        <v>80.7</v>
      </c>
      <c r="M32" s="63">
        <v>57.1</v>
      </c>
      <c r="N32" s="63">
        <v>55.1</v>
      </c>
      <c r="O32" s="63">
        <v>59.2</v>
      </c>
      <c r="P32" s="63">
        <v>71.3</v>
      </c>
      <c r="Q32" s="64">
        <v>26</v>
      </c>
      <c r="R32" s="55">
        <f t="shared" si="0"/>
        <v>32</v>
      </c>
      <c r="S32" s="53">
        <f t="shared" si="1"/>
        <v>32</v>
      </c>
      <c r="T32" s="53"/>
      <c r="U32" s="53"/>
      <c r="V32" s="53"/>
      <c r="W32" s="53"/>
      <c r="X32" s="53"/>
      <c r="Y32" s="53"/>
      <c r="Z32" s="53"/>
      <c r="AA32" s="53"/>
      <c r="AB32" s="53"/>
      <c r="AC32" s="53"/>
      <c r="AD32" s="53"/>
      <c r="AE32" s="53"/>
      <c r="AF32" s="53"/>
      <c r="AG32" s="53"/>
    </row>
    <row r="33" spans="1:33" x14ac:dyDescent="0.2">
      <c r="A33" s="54" t="s">
        <v>31</v>
      </c>
      <c r="B33" s="62">
        <v>75.3</v>
      </c>
      <c r="C33" s="63">
        <v>74.900000000000006</v>
      </c>
      <c r="D33" s="63">
        <v>75.7</v>
      </c>
      <c r="E33" s="63">
        <v>58.1</v>
      </c>
      <c r="F33" s="63">
        <v>56.4</v>
      </c>
      <c r="G33" s="63">
        <v>59.9</v>
      </c>
      <c r="H33" s="63">
        <v>77.2</v>
      </c>
      <c r="I33" s="64">
        <v>28</v>
      </c>
      <c r="J33" s="62">
        <v>79.400000000000006</v>
      </c>
      <c r="K33" s="63">
        <v>79.099999999999994</v>
      </c>
      <c r="L33" s="63">
        <v>79.8</v>
      </c>
      <c r="M33" s="63">
        <v>60.4</v>
      </c>
      <c r="N33" s="63">
        <v>58.7</v>
      </c>
      <c r="O33" s="63">
        <v>62.1</v>
      </c>
      <c r="P33" s="63">
        <v>76.099999999999994</v>
      </c>
      <c r="Q33" s="64">
        <v>29</v>
      </c>
      <c r="R33" s="55">
        <f t="shared" si="0"/>
        <v>29</v>
      </c>
      <c r="S33" s="53">
        <f t="shared" si="1"/>
        <v>25</v>
      </c>
      <c r="T33" s="53"/>
      <c r="U33" s="53"/>
      <c r="V33" s="53"/>
      <c r="W33" s="53"/>
      <c r="X33" s="53"/>
      <c r="Y33" s="53"/>
      <c r="Z33" s="53"/>
      <c r="AA33" s="53"/>
      <c r="AB33" s="53"/>
      <c r="AC33" s="53"/>
      <c r="AD33" s="53"/>
      <c r="AE33" s="53"/>
      <c r="AF33" s="53"/>
      <c r="AG33" s="53"/>
    </row>
    <row r="34" spans="1:33" x14ac:dyDescent="0.2">
      <c r="A34" s="54" t="s">
        <v>32</v>
      </c>
      <c r="B34" s="62">
        <v>79.5</v>
      </c>
      <c r="C34" s="63">
        <v>78</v>
      </c>
      <c r="D34" s="63">
        <v>81</v>
      </c>
      <c r="E34" s="63">
        <v>64.599999999999994</v>
      </c>
      <c r="F34" s="63">
        <v>59.5</v>
      </c>
      <c r="G34" s="63">
        <v>69.8</v>
      </c>
      <c r="H34" s="63">
        <v>81.3</v>
      </c>
      <c r="I34" s="64">
        <v>3</v>
      </c>
      <c r="J34" s="62">
        <v>81.7</v>
      </c>
      <c r="K34" s="63">
        <v>80.3</v>
      </c>
      <c r="L34" s="63">
        <v>83.1</v>
      </c>
      <c r="M34" s="63">
        <v>75</v>
      </c>
      <c r="N34" s="63">
        <v>71.099999999999994</v>
      </c>
      <c r="O34" s="63">
        <v>78.900000000000006</v>
      </c>
      <c r="P34" s="63">
        <v>91.8</v>
      </c>
      <c r="Q34" s="64">
        <v>15</v>
      </c>
      <c r="R34" s="55">
        <f t="shared" si="0"/>
        <v>11</v>
      </c>
      <c r="S34" s="53">
        <f t="shared" si="1"/>
        <v>1</v>
      </c>
      <c r="T34" s="53"/>
      <c r="U34" s="53"/>
      <c r="V34" s="53"/>
      <c r="W34" s="53"/>
      <c r="X34" s="53"/>
      <c r="Y34" s="53"/>
      <c r="Z34" s="53"/>
      <c r="AA34" s="53"/>
      <c r="AB34" s="53"/>
      <c r="AC34" s="53"/>
      <c r="AD34" s="53"/>
      <c r="AE34" s="53"/>
      <c r="AF34" s="53"/>
      <c r="AG34" s="53"/>
    </row>
    <row r="35" spans="1:33" x14ac:dyDescent="0.2">
      <c r="A35" s="54" t="s">
        <v>33</v>
      </c>
      <c r="B35" s="62">
        <v>79.3</v>
      </c>
      <c r="C35" s="63">
        <v>78.7</v>
      </c>
      <c r="D35" s="63">
        <v>79.900000000000006</v>
      </c>
      <c r="E35" s="63">
        <v>67.599999999999994</v>
      </c>
      <c r="F35" s="63">
        <v>65.900000000000006</v>
      </c>
      <c r="G35" s="63">
        <v>69.400000000000006</v>
      </c>
      <c r="H35" s="63">
        <v>85.2</v>
      </c>
      <c r="I35" s="64">
        <v>4</v>
      </c>
      <c r="J35" s="62">
        <v>82.5</v>
      </c>
      <c r="K35" s="63">
        <v>81.900000000000006</v>
      </c>
      <c r="L35" s="63">
        <v>83</v>
      </c>
      <c r="M35" s="63">
        <v>67.8</v>
      </c>
      <c r="N35" s="63">
        <v>65.599999999999994</v>
      </c>
      <c r="O35" s="63">
        <v>70</v>
      </c>
      <c r="P35" s="63">
        <v>82.2</v>
      </c>
      <c r="Q35" s="64">
        <v>9</v>
      </c>
      <c r="R35" s="55">
        <f t="shared" si="0"/>
        <v>4</v>
      </c>
      <c r="S35" s="53">
        <f t="shared" si="1"/>
        <v>3</v>
      </c>
      <c r="T35" s="53"/>
      <c r="U35" s="53"/>
      <c r="V35" s="53"/>
      <c r="W35" s="53"/>
      <c r="X35" s="53"/>
      <c r="Y35" s="53"/>
      <c r="Z35" s="53"/>
      <c r="AA35" s="53"/>
      <c r="AB35" s="53"/>
      <c r="AC35" s="53"/>
      <c r="AD35" s="53"/>
      <c r="AE35" s="53"/>
      <c r="AF35" s="53"/>
      <c r="AG35" s="53"/>
    </row>
    <row r="36" spans="1:33" x14ac:dyDescent="0.2">
      <c r="A36" s="54" t="s">
        <v>34</v>
      </c>
      <c r="B36" s="62">
        <v>76.2</v>
      </c>
      <c r="C36" s="63">
        <v>75.7</v>
      </c>
      <c r="D36" s="63">
        <v>76.7</v>
      </c>
      <c r="E36" s="63">
        <v>61</v>
      </c>
      <c r="F36" s="63">
        <v>59.1</v>
      </c>
      <c r="G36" s="63">
        <v>62.8</v>
      </c>
      <c r="H36" s="63">
        <v>80</v>
      </c>
      <c r="I36" s="64">
        <v>26</v>
      </c>
      <c r="J36" s="62">
        <v>80.2</v>
      </c>
      <c r="K36" s="63">
        <v>79.8</v>
      </c>
      <c r="L36" s="63">
        <v>80.7</v>
      </c>
      <c r="M36" s="63">
        <v>60.8</v>
      </c>
      <c r="N36" s="63">
        <v>58.7</v>
      </c>
      <c r="O36" s="63">
        <v>62.9</v>
      </c>
      <c r="P36" s="63">
        <v>75.8</v>
      </c>
      <c r="Q36" s="64">
        <v>24</v>
      </c>
      <c r="R36" s="55">
        <f t="shared" si="0"/>
        <v>24</v>
      </c>
      <c r="S36" s="53">
        <f t="shared" si="1"/>
        <v>24</v>
      </c>
      <c r="T36" s="53"/>
      <c r="U36" s="53"/>
      <c r="V36" s="53"/>
      <c r="W36" s="53"/>
      <c r="X36" s="53"/>
      <c r="Y36" s="53"/>
      <c r="Z36" s="53"/>
      <c r="AA36" s="53"/>
      <c r="AB36" s="53"/>
      <c r="AC36" s="53"/>
      <c r="AD36" s="53"/>
      <c r="AE36" s="53"/>
      <c r="AF36" s="53"/>
      <c r="AG36" s="53"/>
    </row>
    <row r="37" spans="1:33" x14ac:dyDescent="0.2">
      <c r="A37" s="54" t="s">
        <v>35</v>
      </c>
      <c r="B37" s="62">
        <v>79</v>
      </c>
      <c r="C37" s="63">
        <v>78.3</v>
      </c>
      <c r="D37" s="63">
        <v>79.599999999999994</v>
      </c>
      <c r="E37" s="63">
        <v>64.5</v>
      </c>
      <c r="F37" s="63">
        <v>62.7</v>
      </c>
      <c r="G37" s="63">
        <v>66.3</v>
      </c>
      <c r="H37" s="63">
        <v>81.7</v>
      </c>
      <c r="I37" s="64">
        <v>6</v>
      </c>
      <c r="J37" s="62">
        <v>82.4</v>
      </c>
      <c r="K37" s="63">
        <v>81.8</v>
      </c>
      <c r="L37" s="63">
        <v>82.9</v>
      </c>
      <c r="M37" s="63">
        <v>65.3</v>
      </c>
      <c r="N37" s="63">
        <v>63.4</v>
      </c>
      <c r="O37" s="63">
        <v>67.3</v>
      </c>
      <c r="P37" s="63">
        <v>79.400000000000006</v>
      </c>
      <c r="Q37" s="64">
        <v>10</v>
      </c>
      <c r="R37" s="55">
        <f t="shared" si="0"/>
        <v>12</v>
      </c>
      <c r="S37" s="53">
        <f t="shared" si="1"/>
        <v>8</v>
      </c>
      <c r="T37" s="53"/>
      <c r="U37" s="53"/>
      <c r="V37" s="53"/>
      <c r="W37" s="53"/>
      <c r="X37" s="53"/>
      <c r="Y37" s="53"/>
      <c r="Z37" s="53"/>
      <c r="AA37" s="53"/>
      <c r="AB37" s="53"/>
      <c r="AC37" s="53"/>
      <c r="AD37" s="53"/>
      <c r="AE37" s="53"/>
      <c r="AF37" s="53"/>
      <c r="AG37" s="53"/>
    </row>
    <row r="38" spans="1:33" x14ac:dyDescent="0.2">
      <c r="A38" s="54" t="s">
        <v>36</v>
      </c>
      <c r="B38" s="62">
        <v>78.3</v>
      </c>
      <c r="C38" s="63">
        <v>77</v>
      </c>
      <c r="D38" s="63">
        <v>79.599999999999994</v>
      </c>
      <c r="E38" s="63">
        <v>68.099999999999994</v>
      </c>
      <c r="F38" s="63">
        <v>64.2</v>
      </c>
      <c r="G38" s="63">
        <v>72</v>
      </c>
      <c r="H38" s="63">
        <v>87</v>
      </c>
      <c r="I38" s="64">
        <v>9</v>
      </c>
      <c r="J38" s="62">
        <v>83.2</v>
      </c>
      <c r="K38" s="63">
        <v>82.1</v>
      </c>
      <c r="L38" s="63">
        <v>84.3</v>
      </c>
      <c r="M38" s="63">
        <v>67.099999999999994</v>
      </c>
      <c r="N38" s="63">
        <v>62.4</v>
      </c>
      <c r="O38" s="63">
        <v>71.8</v>
      </c>
      <c r="P38" s="63">
        <v>80.7</v>
      </c>
      <c r="Q38" s="64">
        <v>3</v>
      </c>
      <c r="R38" s="55">
        <f t="shared" si="0"/>
        <v>2</v>
      </c>
      <c r="S38" s="53">
        <f t="shared" si="1"/>
        <v>5</v>
      </c>
      <c r="T38" s="53"/>
      <c r="U38" s="53"/>
      <c r="V38" s="53"/>
      <c r="W38" s="53"/>
      <c r="X38" s="53"/>
      <c r="Y38" s="53"/>
      <c r="Z38" s="53"/>
      <c r="AA38" s="53"/>
      <c r="AB38" s="53"/>
      <c r="AC38" s="53"/>
      <c r="AD38" s="53"/>
      <c r="AE38" s="53"/>
      <c r="AF38" s="53"/>
      <c r="AG38" s="53"/>
    </row>
    <row r="39" spans="1:33" x14ac:dyDescent="0.2">
      <c r="A39" s="54" t="s">
        <v>37</v>
      </c>
      <c r="B39" s="62">
        <v>77.2</v>
      </c>
      <c r="C39" s="63">
        <v>76.5</v>
      </c>
      <c r="D39" s="63">
        <v>77.900000000000006</v>
      </c>
      <c r="E39" s="63">
        <v>62.1</v>
      </c>
      <c r="F39" s="63">
        <v>60.5</v>
      </c>
      <c r="G39" s="63">
        <v>63.8</v>
      </c>
      <c r="H39" s="63">
        <v>80.5</v>
      </c>
      <c r="I39" s="64">
        <v>20</v>
      </c>
      <c r="J39" s="62">
        <v>81.099999999999994</v>
      </c>
      <c r="K39" s="63">
        <v>80.5</v>
      </c>
      <c r="L39" s="63">
        <v>81.8</v>
      </c>
      <c r="M39" s="63">
        <v>63.5</v>
      </c>
      <c r="N39" s="63">
        <v>61.4</v>
      </c>
      <c r="O39" s="63">
        <v>65.7</v>
      </c>
      <c r="P39" s="63">
        <v>78.3</v>
      </c>
      <c r="Q39" s="64">
        <v>18</v>
      </c>
      <c r="R39" s="55">
        <f t="shared" si="0"/>
        <v>20</v>
      </c>
      <c r="S39" s="53">
        <f t="shared" si="1"/>
        <v>17</v>
      </c>
      <c r="T39" s="53"/>
      <c r="U39" s="53"/>
      <c r="V39" s="53"/>
      <c r="W39" s="53"/>
      <c r="X39" s="53"/>
      <c r="Y39" s="53"/>
      <c r="Z39" s="53"/>
      <c r="AA39" s="53"/>
      <c r="AB39" s="53"/>
      <c r="AC39" s="53"/>
      <c r="AD39" s="53"/>
      <c r="AE39" s="53"/>
      <c r="AF39" s="53"/>
      <c r="AG39" s="53"/>
    </row>
    <row r="40" spans="1:33" x14ac:dyDescent="0.2">
      <c r="A40" s="54" t="s">
        <v>38</v>
      </c>
      <c r="B40" s="62">
        <v>76.8</v>
      </c>
      <c r="C40" s="63">
        <v>76.400000000000006</v>
      </c>
      <c r="D40" s="63">
        <v>77.2</v>
      </c>
      <c r="E40" s="63">
        <v>60.8</v>
      </c>
      <c r="F40" s="63">
        <v>58.9</v>
      </c>
      <c r="G40" s="63">
        <v>62.6</v>
      </c>
      <c r="H40" s="63">
        <v>79.099999999999994</v>
      </c>
      <c r="I40" s="64">
        <v>23</v>
      </c>
      <c r="J40" s="62">
        <v>80.7</v>
      </c>
      <c r="K40" s="63">
        <v>80.400000000000006</v>
      </c>
      <c r="L40" s="63">
        <v>81</v>
      </c>
      <c r="M40" s="63">
        <v>63</v>
      </c>
      <c r="N40" s="63">
        <v>61.1</v>
      </c>
      <c r="O40" s="63">
        <v>64.900000000000006</v>
      </c>
      <c r="P40" s="63">
        <v>78</v>
      </c>
      <c r="Q40" s="64">
        <v>22</v>
      </c>
      <c r="R40" s="55">
        <f t="shared" si="0"/>
        <v>25</v>
      </c>
      <c r="S40" s="53">
        <f t="shared" si="1"/>
        <v>19</v>
      </c>
      <c r="T40" s="53"/>
      <c r="U40" s="53"/>
      <c r="V40" s="53"/>
      <c r="W40" s="53"/>
      <c r="X40" s="53"/>
      <c r="Y40" s="53"/>
      <c r="Z40" s="53"/>
      <c r="AA40" s="53"/>
      <c r="AB40" s="53"/>
      <c r="AC40" s="53"/>
      <c r="AD40" s="53"/>
      <c r="AE40" s="53"/>
      <c r="AF40" s="53"/>
      <c r="AG40" s="53"/>
    </row>
    <row r="41" spans="1:33" x14ac:dyDescent="0.2">
      <c r="A41" s="54" t="s">
        <v>39</v>
      </c>
      <c r="B41" s="62">
        <v>78.8</v>
      </c>
      <c r="C41" s="63">
        <v>78.099999999999994</v>
      </c>
      <c r="D41" s="63">
        <v>79.5</v>
      </c>
      <c r="E41" s="63">
        <v>64.8</v>
      </c>
      <c r="F41" s="63">
        <v>62.7</v>
      </c>
      <c r="G41" s="63">
        <v>66.8</v>
      </c>
      <c r="H41" s="63">
        <v>82.2</v>
      </c>
      <c r="I41" s="64">
        <v>7</v>
      </c>
      <c r="J41" s="62">
        <v>82.6</v>
      </c>
      <c r="K41" s="63">
        <v>81.900000000000006</v>
      </c>
      <c r="L41" s="63">
        <v>83.2</v>
      </c>
      <c r="M41" s="63">
        <v>64.400000000000006</v>
      </c>
      <c r="N41" s="63">
        <v>62.3</v>
      </c>
      <c r="O41" s="63">
        <v>66.5</v>
      </c>
      <c r="P41" s="63">
        <v>78</v>
      </c>
      <c r="Q41" s="64">
        <v>7</v>
      </c>
      <c r="R41" s="55">
        <f t="shared" si="0"/>
        <v>10</v>
      </c>
      <c r="S41" s="53">
        <f t="shared" si="1"/>
        <v>11</v>
      </c>
      <c r="T41" s="53"/>
      <c r="U41" s="53"/>
      <c r="V41" s="53"/>
      <c r="W41" s="53"/>
      <c r="X41" s="53"/>
      <c r="Y41" s="53"/>
      <c r="Z41" s="53"/>
      <c r="AA41" s="53"/>
      <c r="AB41" s="53"/>
      <c r="AC41" s="53"/>
      <c r="AD41" s="53"/>
      <c r="AE41" s="53"/>
      <c r="AF41" s="53"/>
      <c r="AG41" s="53"/>
    </row>
    <row r="42" spans="1:33" x14ac:dyDescent="0.2">
      <c r="A42" s="54" t="s">
        <v>40</v>
      </c>
      <c r="B42" s="62">
        <v>75</v>
      </c>
      <c r="C42" s="63">
        <v>74.3</v>
      </c>
      <c r="D42" s="63">
        <v>75.8</v>
      </c>
      <c r="E42" s="63">
        <v>58.2</v>
      </c>
      <c r="F42" s="63">
        <v>56.3</v>
      </c>
      <c r="G42" s="63">
        <v>60</v>
      </c>
      <c r="H42" s="63">
        <v>77.5</v>
      </c>
      <c r="I42" s="64">
        <v>30</v>
      </c>
      <c r="J42" s="62">
        <v>79.099999999999994</v>
      </c>
      <c r="K42" s="63">
        <v>78.400000000000006</v>
      </c>
      <c r="L42" s="63">
        <v>79.8</v>
      </c>
      <c r="M42" s="63">
        <v>59.7</v>
      </c>
      <c r="N42" s="63">
        <v>57.9</v>
      </c>
      <c r="O42" s="63">
        <v>61.4</v>
      </c>
      <c r="P42" s="63">
        <v>75.400000000000006</v>
      </c>
      <c r="Q42" s="64">
        <v>31</v>
      </c>
      <c r="R42" s="55">
        <f t="shared" si="0"/>
        <v>28</v>
      </c>
      <c r="S42" s="53">
        <f t="shared" si="1"/>
        <v>28</v>
      </c>
      <c r="T42" s="53"/>
      <c r="U42" s="53"/>
      <c r="V42" s="53"/>
      <c r="W42" s="53"/>
      <c r="X42" s="53"/>
      <c r="Y42" s="53"/>
      <c r="Z42" s="53"/>
      <c r="AA42" s="53"/>
      <c r="AB42" s="53"/>
      <c r="AC42" s="53"/>
      <c r="AD42" s="53"/>
      <c r="AE42" s="53"/>
      <c r="AF42" s="53"/>
      <c r="AG42" s="53"/>
    </row>
    <row r="43" spans="1:33" x14ac:dyDescent="0.2">
      <c r="A43" s="171" t="s">
        <v>41</v>
      </c>
      <c r="B43" s="63">
        <v>78.099999999999994</v>
      </c>
      <c r="C43" s="63">
        <v>77.599999999999994</v>
      </c>
      <c r="D43" s="63">
        <v>78.599999999999994</v>
      </c>
      <c r="E43" s="63">
        <v>61.9</v>
      </c>
      <c r="F43" s="63">
        <v>59.6</v>
      </c>
      <c r="G43" s="63">
        <v>64.099999999999994</v>
      </c>
      <c r="H43" s="63">
        <v>79.2</v>
      </c>
      <c r="I43" s="64">
        <v>12</v>
      </c>
      <c r="J43" s="63">
        <v>81</v>
      </c>
      <c r="K43" s="63">
        <v>80.5</v>
      </c>
      <c r="L43" s="63">
        <v>81.400000000000006</v>
      </c>
      <c r="M43" s="63">
        <v>62.1</v>
      </c>
      <c r="N43" s="63">
        <v>59.9</v>
      </c>
      <c r="O43" s="63">
        <v>64.400000000000006</v>
      </c>
      <c r="P43" s="63">
        <v>76.8</v>
      </c>
      <c r="Q43" s="64">
        <v>20</v>
      </c>
      <c r="R43" s="55">
        <f t="shared" si="0"/>
        <v>21</v>
      </c>
      <c r="S43" s="53">
        <f t="shared" si="1"/>
        <v>21</v>
      </c>
      <c r="T43" s="53"/>
      <c r="U43" s="53"/>
      <c r="V43" s="53"/>
      <c r="W43" s="53"/>
      <c r="X43" s="53"/>
      <c r="Y43" s="53"/>
      <c r="Z43" s="53"/>
      <c r="AA43" s="53"/>
      <c r="AB43" s="53"/>
      <c r="AC43" s="53"/>
      <c r="AD43" s="53"/>
      <c r="AE43" s="53"/>
      <c r="AF43" s="53"/>
      <c r="AG43" s="53"/>
    </row>
    <row r="44" spans="1:33" x14ac:dyDescent="0.2">
      <c r="A44" s="161"/>
      <c r="B44" s="65"/>
      <c r="C44" s="65"/>
      <c r="D44" s="65"/>
      <c r="E44" s="65"/>
      <c r="F44" s="65"/>
      <c r="G44" s="65"/>
      <c r="H44" s="161"/>
      <c r="I44" s="161"/>
      <c r="J44" s="65"/>
      <c r="K44" s="65"/>
      <c r="L44" s="65"/>
      <c r="M44" s="65"/>
      <c r="N44" s="65"/>
      <c r="O44" s="65"/>
      <c r="P44" s="65"/>
      <c r="Q44" s="161"/>
      <c r="R44" s="56"/>
      <c r="S44" s="53"/>
      <c r="T44" s="53"/>
      <c r="U44" s="53"/>
      <c r="V44" s="53"/>
      <c r="W44" s="53"/>
      <c r="X44" s="53"/>
      <c r="Y44" s="53"/>
      <c r="Z44" s="53"/>
      <c r="AA44" s="53"/>
      <c r="AB44" s="53"/>
      <c r="AC44" s="53"/>
      <c r="AD44" s="53"/>
      <c r="AE44" s="53"/>
      <c r="AF44" s="53"/>
      <c r="AG44" s="53"/>
    </row>
    <row r="45" spans="1:33" x14ac:dyDescent="0.2">
      <c r="A45" s="19"/>
      <c r="B45" s="63"/>
      <c r="C45" s="63"/>
      <c r="D45" s="63"/>
      <c r="E45" s="63"/>
      <c r="F45" s="63"/>
      <c r="G45" s="63"/>
      <c r="H45" s="63"/>
      <c r="I45" s="91"/>
      <c r="J45" s="63"/>
      <c r="K45" s="63"/>
      <c r="L45" s="63"/>
      <c r="M45" s="63"/>
      <c r="N45" s="63"/>
      <c r="O45" s="63"/>
      <c r="P45" s="63"/>
      <c r="Q45" s="91"/>
      <c r="R45" s="56"/>
      <c r="S45" s="53"/>
      <c r="T45" s="53"/>
      <c r="U45" s="53"/>
      <c r="V45" s="53"/>
      <c r="W45" s="53"/>
      <c r="X45" s="53"/>
      <c r="Y45" s="53"/>
      <c r="Z45" s="53"/>
      <c r="AA45" s="53"/>
      <c r="AB45" s="53"/>
      <c r="AC45" s="53"/>
      <c r="AD45" s="53"/>
      <c r="AE45" s="53"/>
      <c r="AF45" s="53"/>
      <c r="AG45" s="53"/>
    </row>
    <row r="46" spans="1:33" x14ac:dyDescent="0.2">
      <c r="A46" s="92" t="s">
        <v>49</v>
      </c>
      <c r="B46" s="63"/>
      <c r="C46" s="63"/>
      <c r="D46" s="63"/>
      <c r="E46" s="63"/>
      <c r="F46" s="63"/>
      <c r="G46" s="63"/>
      <c r="H46" s="63"/>
      <c r="I46" s="66"/>
      <c r="J46" s="63"/>
      <c r="K46" s="63"/>
      <c r="L46" s="63"/>
      <c r="M46" s="63"/>
      <c r="N46" s="63"/>
      <c r="O46" s="63"/>
      <c r="P46" s="63"/>
      <c r="Q46" s="66"/>
    </row>
    <row r="47" spans="1:33" x14ac:dyDescent="0.2">
      <c r="A47" s="131" t="s">
        <v>152</v>
      </c>
      <c r="B47" s="131"/>
      <c r="C47" s="131"/>
      <c r="D47" s="131"/>
      <c r="E47" s="131"/>
      <c r="F47" s="131"/>
      <c r="G47" s="131"/>
      <c r="H47" s="131"/>
      <c r="I47" s="131"/>
      <c r="J47" s="131"/>
      <c r="K47" s="63"/>
      <c r="L47" s="63"/>
      <c r="M47" s="63"/>
      <c r="N47" s="63"/>
      <c r="O47" s="63"/>
      <c r="P47" s="63"/>
      <c r="Q47" s="66"/>
    </row>
    <row r="48" spans="1:33" x14ac:dyDescent="0.2">
      <c r="A48" s="131" t="s">
        <v>131</v>
      </c>
      <c r="B48" s="131"/>
      <c r="C48" s="131"/>
      <c r="D48" s="131"/>
      <c r="E48" s="63"/>
      <c r="F48" s="63"/>
      <c r="G48" s="63"/>
      <c r="H48" s="63"/>
      <c r="I48" s="66"/>
      <c r="J48" s="63"/>
      <c r="K48" s="63"/>
      <c r="L48" s="63"/>
      <c r="M48" s="63"/>
      <c r="N48" s="63"/>
      <c r="O48" s="63"/>
      <c r="P48" s="63"/>
      <c r="Q48" s="66"/>
    </row>
    <row r="49" spans="1:18" x14ac:dyDescent="0.2">
      <c r="A49" s="85"/>
      <c r="B49" s="63"/>
      <c r="C49" s="63"/>
      <c r="D49" s="63"/>
      <c r="E49" s="63"/>
      <c r="F49" s="63"/>
      <c r="G49" s="63"/>
      <c r="H49" s="63"/>
      <c r="I49" s="66"/>
      <c r="J49" s="63"/>
      <c r="K49" s="63"/>
      <c r="L49" s="63"/>
      <c r="M49" s="63"/>
      <c r="N49" s="63"/>
      <c r="O49" s="63"/>
      <c r="P49" s="63"/>
      <c r="Q49" s="66"/>
    </row>
    <row r="50" spans="1:18" x14ac:dyDescent="0.2">
      <c r="A50" s="85" t="s">
        <v>88</v>
      </c>
      <c r="B50" s="63"/>
      <c r="C50" s="63"/>
      <c r="D50" s="63"/>
      <c r="E50" s="63"/>
      <c r="F50" s="63"/>
      <c r="G50" s="63"/>
      <c r="H50" s="63"/>
      <c r="I50" s="66"/>
      <c r="J50" s="63"/>
      <c r="K50" s="63"/>
      <c r="L50" s="63"/>
      <c r="M50" s="63"/>
      <c r="N50" s="63"/>
      <c r="O50" s="63"/>
      <c r="P50" s="63"/>
      <c r="Q50" s="66"/>
    </row>
    <row r="51" spans="1:18" s="10" customFormat="1" x14ac:dyDescent="0.2">
      <c r="A51" s="87"/>
      <c r="B51" s="88"/>
      <c r="C51" s="88"/>
      <c r="D51" s="88"/>
      <c r="E51" s="88"/>
      <c r="F51" s="88"/>
      <c r="G51" s="88"/>
      <c r="H51" s="88"/>
      <c r="I51" s="89"/>
      <c r="J51" s="88"/>
      <c r="K51" s="88"/>
      <c r="L51" s="88"/>
      <c r="M51" s="88"/>
      <c r="N51" s="88"/>
      <c r="O51" s="88"/>
      <c r="P51" s="88"/>
      <c r="Q51" s="89"/>
    </row>
    <row r="52" spans="1:18" s="10" customFormat="1" x14ac:dyDescent="0.2">
      <c r="E52" s="10" t="s">
        <v>42</v>
      </c>
      <c r="F52" s="10" t="s">
        <v>142</v>
      </c>
      <c r="G52" s="10" t="s">
        <v>45</v>
      </c>
      <c r="H52" s="10" t="s">
        <v>46</v>
      </c>
      <c r="N52" s="10" t="s">
        <v>42</v>
      </c>
      <c r="O52" s="10" t="s">
        <v>142</v>
      </c>
      <c r="P52" s="10" t="s">
        <v>45</v>
      </c>
      <c r="Q52" s="10" t="s">
        <v>46</v>
      </c>
    </row>
    <row r="53" spans="1:18" s="10" customFormat="1" x14ac:dyDescent="0.2">
      <c r="A53" s="90">
        <f>I12</f>
        <v>21</v>
      </c>
      <c r="B53" s="90" t="str">
        <f>A12</f>
        <v>Aberdeen City</v>
      </c>
      <c r="C53" s="10">
        <v>32</v>
      </c>
      <c r="D53" s="10" t="str">
        <f>VLOOKUP(C53,$A$53:$B$84,2,FALSE)</f>
        <v>Glasgow City</v>
      </c>
      <c r="E53" s="80">
        <f>VLOOKUP(D53,$A$12:$H$43,6,FALSE)</f>
        <v>55.5</v>
      </c>
      <c r="F53" s="80">
        <f>VLOOKUP(D53,$A$12:$I$43,5,FALSE)-VLOOKUP(D53,$A$12:$I$43,6,FALSE)</f>
        <v>1.7000000000000028</v>
      </c>
      <c r="G53" s="80">
        <f t="shared" ref="G53:G84" si="2">VLOOKUP(D53,$A$12:$H$43,3,FALSE)-VLOOKUP(D53,$A$12:$H$43,7,FALSE)</f>
        <v>14.099999999999994</v>
      </c>
      <c r="H53" s="80">
        <f>VLOOKUP(D53,$A$12:$H$43,2,FALSE)-VLOOKUP(D53,$A$12:$H$43,3,FALSE)</f>
        <v>0.20000000000000284</v>
      </c>
      <c r="J53" s="90">
        <f>Q12</f>
        <v>19</v>
      </c>
      <c r="K53" s="10" t="str">
        <f>A12</f>
        <v>Aberdeen City</v>
      </c>
      <c r="L53" s="10">
        <v>32</v>
      </c>
      <c r="M53" s="80" t="str">
        <f t="shared" ref="M53:M84" si="3">VLOOKUP(L53,$J$53:$K$84,2,FALSE)</f>
        <v>Glasgow City</v>
      </c>
      <c r="N53" s="80">
        <f>VLOOKUP(M53,$A$12:$P$43,14,FALSE)</f>
        <v>56.9</v>
      </c>
      <c r="O53" s="80">
        <f>VLOOKUP(M53,$A$12:$P$43,13,FALSE)-VLOOKUP(M53,$A$12:$P$43,14,FALSE)</f>
        <v>2</v>
      </c>
      <c r="P53" s="80">
        <f>VLOOKUP(M53,$A$12:$P$43,11,FALSE)-VLOOKUP(M53,$A$12:$P$43,15,FALSE)</f>
        <v>17.600000000000009</v>
      </c>
      <c r="Q53" s="80">
        <f>VLOOKUP(M53,$A$12:$Q$43,10,FALSE)-VLOOKUP(M53,$A$12:$Q$43,11,FALSE)</f>
        <v>0.29999999999999716</v>
      </c>
    </row>
    <row r="54" spans="1:18" s="10" customFormat="1" x14ac:dyDescent="0.2">
      <c r="A54" s="90">
        <f>I13</f>
        <v>5</v>
      </c>
      <c r="B54" s="90" t="str">
        <f>A13</f>
        <v>Aberdeenshire</v>
      </c>
      <c r="C54" s="10">
        <v>31</v>
      </c>
      <c r="D54" s="10" t="str">
        <f t="shared" ref="D54:D84" si="4">VLOOKUP(C54,$A$53:$B$84,2,FALSE)</f>
        <v>Dundee City</v>
      </c>
      <c r="E54" s="80">
        <f t="shared" ref="E54:E84" si="5">VLOOKUP(D54,$A$12:$H$43,6,FALSE)</f>
        <v>54.3</v>
      </c>
      <c r="F54" s="80">
        <f t="shared" ref="F54:F84" si="6">VLOOKUP(D54,$A$12:$I$43,5,FALSE)-VLOOKUP(D54,$A$12:$I$43,6,FALSE)</f>
        <v>2.2000000000000028</v>
      </c>
      <c r="G54" s="80">
        <f t="shared" si="2"/>
        <v>14.699999999999996</v>
      </c>
      <c r="H54" s="80">
        <f t="shared" ref="H54:H84" si="7">VLOOKUP(D54,$A$12:$H$43,2,FALSE)-VLOOKUP(D54,$A$12:$H$43,3,FALSE)</f>
        <v>0.60000000000000853</v>
      </c>
      <c r="J54" s="90">
        <f>Q13</f>
        <v>6</v>
      </c>
      <c r="K54" s="10" t="str">
        <f>A13</f>
        <v>Aberdeenshire</v>
      </c>
      <c r="L54" s="10">
        <v>31</v>
      </c>
      <c r="M54" s="80" t="str">
        <f t="shared" si="3"/>
        <v>West Dunbartonshire</v>
      </c>
      <c r="N54" s="80">
        <f t="shared" ref="N54:N84" si="8">VLOOKUP(M54,$A$12:$P$43,14,FALSE)</f>
        <v>57.9</v>
      </c>
      <c r="O54" s="80">
        <f t="shared" ref="O54:O84" si="9">VLOOKUP(M54,$A$12:$P$43,13,FALSE)-VLOOKUP(M54,$A$12:$P$43,14,FALSE)</f>
        <v>1.8000000000000043</v>
      </c>
      <c r="P54" s="80">
        <f t="shared" ref="P54:P84" si="10">VLOOKUP(M54,$A$12:$P$43,11,FALSE)-VLOOKUP(M54,$A$12:$P$43,15,FALSE)</f>
        <v>17.000000000000007</v>
      </c>
      <c r="Q54" s="80">
        <f t="shared" ref="Q54:Q84" si="11">VLOOKUP(M54,$A$12:$Q$43,10,FALSE)-VLOOKUP(M54,$A$12:$Q$43,11,FALSE)</f>
        <v>0.69999999999998863</v>
      </c>
      <c r="R54" s="80"/>
    </row>
    <row r="55" spans="1:18" s="10" customFormat="1" x14ac:dyDescent="0.2">
      <c r="A55" s="90">
        <f t="shared" ref="A55" si="12">I14</f>
        <v>11</v>
      </c>
      <c r="B55" s="90" t="str">
        <f>A14</f>
        <v>Angus</v>
      </c>
      <c r="C55" s="10">
        <v>30</v>
      </c>
      <c r="D55" s="10" t="str">
        <f t="shared" si="4"/>
        <v>West Dunbartonshire</v>
      </c>
      <c r="E55" s="80">
        <f t="shared" si="5"/>
        <v>56.3</v>
      </c>
      <c r="F55" s="80">
        <f t="shared" si="6"/>
        <v>1.9000000000000057</v>
      </c>
      <c r="G55" s="80">
        <f t="shared" si="2"/>
        <v>14.299999999999997</v>
      </c>
      <c r="H55" s="80">
        <f t="shared" si="7"/>
        <v>0.70000000000000284</v>
      </c>
      <c r="J55" s="90">
        <f>Q14</f>
        <v>17</v>
      </c>
      <c r="K55" s="10" t="str">
        <f>A14</f>
        <v>Angus</v>
      </c>
      <c r="L55" s="10">
        <v>30</v>
      </c>
      <c r="M55" s="80" t="str">
        <f t="shared" si="3"/>
        <v>Dundee City</v>
      </c>
      <c r="N55" s="80">
        <f t="shared" si="8"/>
        <v>57.6</v>
      </c>
      <c r="O55" s="80">
        <f t="shared" si="9"/>
        <v>2.1999999999999957</v>
      </c>
      <c r="P55" s="80">
        <f t="shared" si="10"/>
        <v>16.699999999999996</v>
      </c>
      <c r="Q55" s="80">
        <f t="shared" si="11"/>
        <v>0.60000000000000853</v>
      </c>
    </row>
    <row r="56" spans="1:18" s="10" customFormat="1" x14ac:dyDescent="0.2">
      <c r="A56" s="90">
        <f t="shared" ref="A56" si="13">I15</f>
        <v>17</v>
      </c>
      <c r="B56" s="90" t="str">
        <f>A15</f>
        <v>Argyll and Bute</v>
      </c>
      <c r="C56" s="10">
        <v>29</v>
      </c>
      <c r="D56" s="10" t="str">
        <f t="shared" si="4"/>
        <v>Inverclyde</v>
      </c>
      <c r="E56" s="80">
        <f t="shared" si="5"/>
        <v>58.7</v>
      </c>
      <c r="F56" s="80">
        <f t="shared" si="6"/>
        <v>1.7999999999999972</v>
      </c>
      <c r="G56" s="80">
        <f t="shared" si="2"/>
        <v>12.200000000000003</v>
      </c>
      <c r="H56" s="80">
        <f t="shared" si="7"/>
        <v>0.79999999999999716</v>
      </c>
      <c r="J56" s="90">
        <f>Q15</f>
        <v>12</v>
      </c>
      <c r="K56" s="10" t="str">
        <f>A15</f>
        <v>Argyll and Bute</v>
      </c>
      <c r="L56" s="10">
        <v>29</v>
      </c>
      <c r="M56" s="80" t="str">
        <f t="shared" si="3"/>
        <v>North Lanarkshire</v>
      </c>
      <c r="N56" s="80">
        <f t="shared" si="8"/>
        <v>58.7</v>
      </c>
      <c r="O56" s="80">
        <f t="shared" si="9"/>
        <v>1.6999999999999957</v>
      </c>
      <c r="P56" s="80">
        <f t="shared" si="10"/>
        <v>16.999999999999993</v>
      </c>
      <c r="Q56" s="80">
        <f t="shared" si="11"/>
        <v>0.30000000000001137</v>
      </c>
    </row>
    <row r="57" spans="1:18" s="10" customFormat="1" x14ac:dyDescent="0.2">
      <c r="A57" s="90">
        <f t="shared" ref="A57" si="14">I16</f>
        <v>13</v>
      </c>
      <c r="B57" s="90" t="str">
        <f>A16</f>
        <v>City of Edinburgh</v>
      </c>
      <c r="C57" s="10">
        <v>28</v>
      </c>
      <c r="D57" s="10" t="str">
        <f t="shared" si="4"/>
        <v>North Lanarkshire</v>
      </c>
      <c r="E57" s="80">
        <f t="shared" si="5"/>
        <v>56.4</v>
      </c>
      <c r="F57" s="80">
        <f t="shared" si="6"/>
        <v>1.7000000000000028</v>
      </c>
      <c r="G57" s="80">
        <f t="shared" si="2"/>
        <v>15.000000000000007</v>
      </c>
      <c r="H57" s="80">
        <f t="shared" si="7"/>
        <v>0.39999999999999147</v>
      </c>
      <c r="J57" s="90">
        <f>Q16</f>
        <v>11</v>
      </c>
      <c r="K57" s="10" t="str">
        <f>A16</f>
        <v>City of Edinburgh</v>
      </c>
      <c r="L57" s="10">
        <v>28</v>
      </c>
      <c r="M57" s="80" t="str">
        <f t="shared" si="3"/>
        <v>Inverclyde</v>
      </c>
      <c r="N57" s="80">
        <f t="shared" si="8"/>
        <v>57.4</v>
      </c>
      <c r="O57" s="80">
        <f t="shared" si="9"/>
        <v>2.1000000000000014</v>
      </c>
      <c r="P57" s="80">
        <f t="shared" si="10"/>
        <v>17.400000000000006</v>
      </c>
      <c r="Q57" s="80">
        <f t="shared" si="11"/>
        <v>0.79999999999999716</v>
      </c>
    </row>
    <row r="58" spans="1:18" s="10" customFormat="1" x14ac:dyDescent="0.2">
      <c r="A58" s="90">
        <f t="shared" ref="A58" si="15">I17</f>
        <v>24</v>
      </c>
      <c r="B58" s="90" t="str">
        <f>A17</f>
        <v>Clackmannanshire</v>
      </c>
      <c r="C58" s="10">
        <v>27</v>
      </c>
      <c r="D58" s="10" t="str">
        <f t="shared" si="4"/>
        <v>North Ayrshire</v>
      </c>
      <c r="E58" s="80">
        <f t="shared" si="5"/>
        <v>54</v>
      </c>
      <c r="F58" s="80">
        <f t="shared" si="6"/>
        <v>2</v>
      </c>
      <c r="G58" s="80">
        <f t="shared" si="2"/>
        <v>17.400000000000006</v>
      </c>
      <c r="H58" s="80">
        <f t="shared" si="7"/>
        <v>0.69999999999998863</v>
      </c>
      <c r="J58" s="90">
        <f>Q17</f>
        <v>25</v>
      </c>
      <c r="K58" s="10" t="str">
        <f>A17</f>
        <v>Clackmannanshire</v>
      </c>
      <c r="L58" s="10">
        <v>27</v>
      </c>
      <c r="M58" s="80" t="str">
        <f t="shared" si="3"/>
        <v>East Ayrshire</v>
      </c>
      <c r="N58" s="80">
        <f t="shared" si="8"/>
        <v>56.2</v>
      </c>
      <c r="O58" s="80">
        <f t="shared" si="9"/>
        <v>2.0999999999999943</v>
      </c>
      <c r="P58" s="80">
        <f t="shared" si="10"/>
        <v>19.000000000000007</v>
      </c>
      <c r="Q58" s="80">
        <f t="shared" si="11"/>
        <v>0.59999999999999432</v>
      </c>
    </row>
    <row r="59" spans="1:18" s="10" customFormat="1" x14ac:dyDescent="0.2">
      <c r="A59" s="90">
        <f t="shared" ref="A59" si="16">I18</f>
        <v>15</v>
      </c>
      <c r="B59" s="90" t="str">
        <f>A18</f>
        <v>Dumfries and Galloway</v>
      </c>
      <c r="C59" s="10">
        <v>26</v>
      </c>
      <c r="D59" s="10" t="str">
        <f t="shared" si="4"/>
        <v>Renfrewshire</v>
      </c>
      <c r="E59" s="80">
        <f t="shared" si="5"/>
        <v>59.1</v>
      </c>
      <c r="F59" s="80">
        <f t="shared" si="6"/>
        <v>1.8999999999999986</v>
      </c>
      <c r="G59" s="80">
        <f t="shared" si="2"/>
        <v>12.900000000000006</v>
      </c>
      <c r="H59" s="80">
        <f t="shared" si="7"/>
        <v>0.5</v>
      </c>
      <c r="J59" s="90">
        <f>Q18</f>
        <v>14</v>
      </c>
      <c r="K59" s="10" t="str">
        <f>A18</f>
        <v>Dumfries and Galloway</v>
      </c>
      <c r="L59" s="10">
        <v>26</v>
      </c>
      <c r="M59" s="80" t="str">
        <f t="shared" si="3"/>
        <v>North Ayrshire</v>
      </c>
      <c r="N59" s="80">
        <f t="shared" si="8"/>
        <v>55.1</v>
      </c>
      <c r="O59" s="80">
        <f t="shared" si="9"/>
        <v>2</v>
      </c>
      <c r="P59" s="80">
        <f t="shared" si="10"/>
        <v>20.399999999999991</v>
      </c>
      <c r="Q59" s="80">
        <f t="shared" si="11"/>
        <v>0.60000000000000853</v>
      </c>
    </row>
    <row r="60" spans="1:18" s="10" customFormat="1" x14ac:dyDescent="0.2">
      <c r="A60" s="90">
        <f t="shared" ref="A60" si="17">I19</f>
        <v>31</v>
      </c>
      <c r="B60" s="90" t="str">
        <f>A19</f>
        <v>Dundee City</v>
      </c>
      <c r="C60" s="10">
        <v>25</v>
      </c>
      <c r="D60" s="10" t="str">
        <f t="shared" si="4"/>
        <v>East Ayrshire</v>
      </c>
      <c r="E60" s="80">
        <f t="shared" si="5"/>
        <v>58.2</v>
      </c>
      <c r="F60" s="80">
        <f t="shared" si="6"/>
        <v>2</v>
      </c>
      <c r="G60" s="80">
        <f t="shared" si="2"/>
        <v>13.699999999999996</v>
      </c>
      <c r="H60" s="80">
        <f t="shared" si="7"/>
        <v>0.60000000000000853</v>
      </c>
      <c r="J60" s="90">
        <f>Q19</f>
        <v>30</v>
      </c>
      <c r="K60" s="10" t="str">
        <f>A19</f>
        <v>Dundee City</v>
      </c>
      <c r="L60" s="10">
        <v>25</v>
      </c>
      <c r="M60" s="80" t="str">
        <f t="shared" si="3"/>
        <v>Clackmannanshire</v>
      </c>
      <c r="N60" s="80">
        <f t="shared" si="8"/>
        <v>57.3</v>
      </c>
      <c r="O60" s="80">
        <f t="shared" si="9"/>
        <v>2.9000000000000057</v>
      </c>
      <c r="P60" s="80">
        <f t="shared" si="10"/>
        <v>16.199999999999996</v>
      </c>
      <c r="Q60" s="80">
        <f t="shared" si="11"/>
        <v>0.90000000000000568</v>
      </c>
    </row>
    <row r="61" spans="1:18" s="10" customFormat="1" x14ac:dyDescent="0.2">
      <c r="A61" s="90">
        <f t="shared" ref="A61" si="18">I20</f>
        <v>25</v>
      </c>
      <c r="B61" s="90" t="str">
        <f>A20</f>
        <v>East Ayrshire</v>
      </c>
      <c r="C61" s="10">
        <v>24</v>
      </c>
      <c r="D61" s="10" t="str">
        <f t="shared" si="4"/>
        <v>Clackmannanshire</v>
      </c>
      <c r="E61" s="80">
        <f t="shared" si="5"/>
        <v>60.1</v>
      </c>
      <c r="F61" s="80">
        <f t="shared" si="6"/>
        <v>2.5</v>
      </c>
      <c r="G61" s="80">
        <f t="shared" si="2"/>
        <v>10.599999999999994</v>
      </c>
      <c r="H61" s="80">
        <f t="shared" si="7"/>
        <v>1.1000000000000085</v>
      </c>
      <c r="J61" s="90">
        <f>Q20</f>
        <v>27</v>
      </c>
      <c r="K61" s="10" t="str">
        <f>A20</f>
        <v>East Ayrshire</v>
      </c>
      <c r="L61" s="10">
        <v>24</v>
      </c>
      <c r="M61" s="80" t="str">
        <f t="shared" si="3"/>
        <v>Renfrewshire</v>
      </c>
      <c r="N61" s="80">
        <f t="shared" si="8"/>
        <v>58.7</v>
      </c>
      <c r="O61" s="80">
        <f t="shared" si="9"/>
        <v>2.0999999999999943</v>
      </c>
      <c r="P61" s="80">
        <f t="shared" si="10"/>
        <v>16.899999999999999</v>
      </c>
      <c r="Q61" s="80">
        <f t="shared" si="11"/>
        <v>0.40000000000000568</v>
      </c>
    </row>
    <row r="62" spans="1:18" s="10" customFormat="1" x14ac:dyDescent="0.2">
      <c r="A62" s="90">
        <f t="shared" ref="A62" si="19">I21</f>
        <v>2</v>
      </c>
      <c r="B62" s="90" t="str">
        <f>A21</f>
        <v>East Dunbartonshire</v>
      </c>
      <c r="C62" s="10">
        <v>23</v>
      </c>
      <c r="D62" s="10" t="str">
        <f t="shared" si="4"/>
        <v>South Lanarkshire</v>
      </c>
      <c r="E62" s="80">
        <f t="shared" si="5"/>
        <v>58.9</v>
      </c>
      <c r="F62" s="80">
        <f t="shared" si="6"/>
        <v>1.8999999999999986</v>
      </c>
      <c r="G62" s="80">
        <f t="shared" si="2"/>
        <v>13.800000000000004</v>
      </c>
      <c r="H62" s="80">
        <f t="shared" si="7"/>
        <v>0.39999999999999147</v>
      </c>
      <c r="J62" s="90">
        <f>Q21</f>
        <v>2</v>
      </c>
      <c r="K62" s="10" t="str">
        <f>A21</f>
        <v>East Dunbartonshire</v>
      </c>
      <c r="L62" s="10">
        <v>23</v>
      </c>
      <c r="M62" s="80" t="str">
        <f t="shared" si="3"/>
        <v>Falkirk</v>
      </c>
      <c r="N62" s="80">
        <f t="shared" si="8"/>
        <v>59</v>
      </c>
      <c r="O62" s="80">
        <f t="shared" si="9"/>
        <v>1.8999999999999986</v>
      </c>
      <c r="P62" s="80">
        <f t="shared" si="10"/>
        <v>17.100000000000001</v>
      </c>
      <c r="Q62" s="80">
        <f t="shared" si="11"/>
        <v>0.5</v>
      </c>
    </row>
    <row r="63" spans="1:18" s="10" customFormat="1" x14ac:dyDescent="0.2">
      <c r="A63" s="90">
        <f t="shared" ref="A63" si="20">I22</f>
        <v>10</v>
      </c>
      <c r="B63" s="90" t="str">
        <f>A22</f>
        <v>East Lothian</v>
      </c>
      <c r="C63" s="10">
        <v>22</v>
      </c>
      <c r="D63" s="10" t="str">
        <f t="shared" si="4"/>
        <v>Na h-Eileanan Siar</v>
      </c>
      <c r="E63" s="80">
        <f t="shared" si="5"/>
        <v>62.3</v>
      </c>
      <c r="F63" s="80">
        <f t="shared" si="6"/>
        <v>2.7000000000000028</v>
      </c>
      <c r="G63" s="80">
        <f t="shared" si="2"/>
        <v>7.7000000000000028</v>
      </c>
      <c r="H63" s="80">
        <f t="shared" si="7"/>
        <v>1.3999999999999915</v>
      </c>
      <c r="J63" s="90">
        <f>Q22</f>
        <v>8</v>
      </c>
      <c r="K63" s="10" t="str">
        <f>A22</f>
        <v>East Lothian</v>
      </c>
      <c r="L63" s="10">
        <v>22</v>
      </c>
      <c r="M63" s="80" t="str">
        <f t="shared" si="3"/>
        <v>South Lanarkshire</v>
      </c>
      <c r="N63" s="80">
        <f t="shared" si="8"/>
        <v>61.1</v>
      </c>
      <c r="O63" s="80">
        <f t="shared" si="9"/>
        <v>1.8999999999999986</v>
      </c>
      <c r="P63" s="80">
        <f t="shared" si="10"/>
        <v>15.5</v>
      </c>
      <c r="Q63" s="80">
        <f t="shared" si="11"/>
        <v>0.29999999999999716</v>
      </c>
    </row>
    <row r="64" spans="1:18" s="10" customFormat="1" x14ac:dyDescent="0.2">
      <c r="A64" s="90">
        <f t="shared" ref="A64" si="21">I23</f>
        <v>1</v>
      </c>
      <c r="B64" s="90" t="str">
        <f>A23</f>
        <v>East Renfrewshire</v>
      </c>
      <c r="C64" s="10">
        <v>21</v>
      </c>
      <c r="D64" s="10" t="str">
        <f t="shared" si="4"/>
        <v>Aberdeen City</v>
      </c>
      <c r="E64" s="80">
        <f t="shared" si="5"/>
        <v>59.4</v>
      </c>
      <c r="F64" s="80">
        <f t="shared" si="6"/>
        <v>2.1000000000000014</v>
      </c>
      <c r="G64" s="80">
        <f t="shared" si="2"/>
        <v>12.800000000000004</v>
      </c>
      <c r="H64" s="80">
        <f t="shared" si="7"/>
        <v>0.5</v>
      </c>
      <c r="J64" s="90">
        <f>Q23</f>
        <v>1</v>
      </c>
      <c r="K64" s="10" t="str">
        <f>A23</f>
        <v>East Renfrewshire</v>
      </c>
      <c r="L64" s="10">
        <v>21</v>
      </c>
      <c r="M64" s="80" t="str">
        <f t="shared" si="3"/>
        <v>Fife</v>
      </c>
      <c r="N64" s="80">
        <f t="shared" si="8"/>
        <v>59.5</v>
      </c>
      <c r="O64" s="80">
        <f t="shared" si="9"/>
        <v>2.3999999999999986</v>
      </c>
      <c r="P64" s="80">
        <f t="shared" si="10"/>
        <v>16.200000000000003</v>
      </c>
      <c r="Q64" s="80">
        <f t="shared" si="11"/>
        <v>0.29999999999999716</v>
      </c>
    </row>
    <row r="65" spans="1:17" s="10" customFormat="1" x14ac:dyDescent="0.2">
      <c r="A65" s="90">
        <f t="shared" ref="A65" si="22">I24</f>
        <v>18</v>
      </c>
      <c r="B65" s="90" t="str">
        <f>A24</f>
        <v>Falkirk</v>
      </c>
      <c r="C65" s="10">
        <v>20</v>
      </c>
      <c r="D65" s="10" t="str">
        <f t="shared" si="4"/>
        <v>South Ayrshire</v>
      </c>
      <c r="E65" s="80">
        <f t="shared" si="5"/>
        <v>60.5</v>
      </c>
      <c r="F65" s="80">
        <f t="shared" si="6"/>
        <v>1.6000000000000014</v>
      </c>
      <c r="G65" s="80">
        <f t="shared" si="2"/>
        <v>12.700000000000003</v>
      </c>
      <c r="H65" s="80">
        <f t="shared" si="7"/>
        <v>0.70000000000000284</v>
      </c>
      <c r="J65" s="90">
        <f>Q24</f>
        <v>23</v>
      </c>
      <c r="K65" s="10" t="str">
        <f>A24</f>
        <v>Falkirk</v>
      </c>
      <c r="L65" s="10">
        <v>20</v>
      </c>
      <c r="M65" s="80" t="str">
        <f t="shared" si="3"/>
        <v>West Lothian</v>
      </c>
      <c r="N65" s="80">
        <f t="shared" si="8"/>
        <v>59.9</v>
      </c>
      <c r="O65" s="80">
        <f t="shared" si="9"/>
        <v>2.2000000000000028</v>
      </c>
      <c r="P65" s="80">
        <f t="shared" si="10"/>
        <v>16.099999999999994</v>
      </c>
      <c r="Q65" s="80">
        <f t="shared" si="11"/>
        <v>0.5</v>
      </c>
    </row>
    <row r="66" spans="1:17" s="10" customFormat="1" x14ac:dyDescent="0.2">
      <c r="A66" s="90">
        <f t="shared" ref="A66" si="23">I25</f>
        <v>19</v>
      </c>
      <c r="B66" s="90" t="str">
        <f>A25</f>
        <v>Fife</v>
      </c>
      <c r="C66" s="10">
        <v>19</v>
      </c>
      <c r="D66" s="10" t="str">
        <f t="shared" si="4"/>
        <v>Fife</v>
      </c>
      <c r="E66" s="80">
        <f t="shared" si="5"/>
        <v>60.4</v>
      </c>
      <c r="F66" s="80">
        <f t="shared" si="6"/>
        <v>1.8999999999999986</v>
      </c>
      <c r="G66" s="80">
        <f t="shared" si="2"/>
        <v>12.599999999999994</v>
      </c>
      <c r="H66" s="80">
        <f t="shared" si="7"/>
        <v>0.40000000000000568</v>
      </c>
      <c r="J66" s="90">
        <f>Q25</f>
        <v>21</v>
      </c>
      <c r="K66" s="10" t="str">
        <f>A25</f>
        <v>Fife</v>
      </c>
      <c r="L66" s="10">
        <v>19</v>
      </c>
      <c r="M66" s="80" t="str">
        <f t="shared" si="3"/>
        <v>Aberdeen City</v>
      </c>
      <c r="N66" s="80">
        <f t="shared" si="8"/>
        <v>62.4</v>
      </c>
      <c r="O66" s="80">
        <f t="shared" si="9"/>
        <v>2.1999999999999957</v>
      </c>
      <c r="P66" s="80">
        <f t="shared" si="10"/>
        <v>13.799999999999997</v>
      </c>
      <c r="Q66" s="80">
        <f t="shared" si="11"/>
        <v>0.5</v>
      </c>
    </row>
    <row r="67" spans="1:17" s="10" customFormat="1" x14ac:dyDescent="0.2">
      <c r="A67" s="90">
        <f t="shared" ref="A67" si="24">I26</f>
        <v>32</v>
      </c>
      <c r="B67" s="90" t="str">
        <f>A26</f>
        <v>Glasgow City</v>
      </c>
      <c r="C67" s="10">
        <v>18</v>
      </c>
      <c r="D67" s="10" t="str">
        <f t="shared" si="4"/>
        <v>Falkirk</v>
      </c>
      <c r="E67" s="80">
        <f t="shared" si="5"/>
        <v>61.4</v>
      </c>
      <c r="F67" s="80">
        <f t="shared" si="6"/>
        <v>1.8000000000000043</v>
      </c>
      <c r="G67" s="80">
        <f t="shared" si="2"/>
        <v>11.599999999999994</v>
      </c>
      <c r="H67" s="80">
        <f t="shared" si="7"/>
        <v>0.60000000000000853</v>
      </c>
      <c r="J67" s="90">
        <f>Q26</f>
        <v>32</v>
      </c>
      <c r="K67" s="10" t="str">
        <f>A26</f>
        <v>Glasgow City</v>
      </c>
      <c r="L67" s="10">
        <v>18</v>
      </c>
      <c r="M67" s="80" t="str">
        <f t="shared" si="3"/>
        <v>South Ayrshire</v>
      </c>
      <c r="N67" s="80">
        <f t="shared" si="8"/>
        <v>61.4</v>
      </c>
      <c r="O67" s="80">
        <f t="shared" si="9"/>
        <v>2.1000000000000014</v>
      </c>
      <c r="P67" s="80">
        <f t="shared" si="10"/>
        <v>14.799999999999997</v>
      </c>
      <c r="Q67" s="80">
        <f t="shared" si="11"/>
        <v>0.59999999999999432</v>
      </c>
    </row>
    <row r="68" spans="1:17" s="10" customFormat="1" x14ac:dyDescent="0.2">
      <c r="A68" s="90">
        <f t="shared" ref="A68" si="25">I27</f>
        <v>16</v>
      </c>
      <c r="B68" s="90" t="str">
        <f>A27</f>
        <v>Highland</v>
      </c>
      <c r="C68" s="10">
        <v>17</v>
      </c>
      <c r="D68" s="10" t="str">
        <f t="shared" si="4"/>
        <v>Argyll and Bute</v>
      </c>
      <c r="E68" s="80">
        <f t="shared" si="5"/>
        <v>62.8</v>
      </c>
      <c r="F68" s="80">
        <f t="shared" si="6"/>
        <v>1.5</v>
      </c>
      <c r="G68" s="80">
        <f t="shared" si="2"/>
        <v>10.799999999999997</v>
      </c>
      <c r="H68" s="80">
        <f t="shared" si="7"/>
        <v>0.80000000000001137</v>
      </c>
      <c r="J68" s="90">
        <f>Q27</f>
        <v>5</v>
      </c>
      <c r="K68" s="10" t="str">
        <f>A27</f>
        <v>Highland</v>
      </c>
      <c r="L68" s="10">
        <v>17</v>
      </c>
      <c r="M68" s="80" t="str">
        <f t="shared" si="3"/>
        <v>Angus</v>
      </c>
      <c r="N68" s="80">
        <f t="shared" si="8"/>
        <v>60.9</v>
      </c>
      <c r="O68" s="80">
        <f t="shared" si="9"/>
        <v>2.2000000000000028</v>
      </c>
      <c r="P68" s="80">
        <f t="shared" si="10"/>
        <v>15.700000000000003</v>
      </c>
      <c r="Q68" s="80">
        <f t="shared" si="11"/>
        <v>0.59999999999999432</v>
      </c>
    </row>
    <row r="69" spans="1:17" s="10" customFormat="1" x14ac:dyDescent="0.2">
      <c r="A69" s="90">
        <f t="shared" ref="A69" si="26">I28</f>
        <v>29</v>
      </c>
      <c r="B69" s="90" t="str">
        <f>A28</f>
        <v>Inverclyde</v>
      </c>
      <c r="C69" s="10">
        <v>16</v>
      </c>
      <c r="D69" s="10" t="str">
        <f t="shared" si="4"/>
        <v>Highland</v>
      </c>
      <c r="E69" s="80">
        <f t="shared" si="5"/>
        <v>64.400000000000006</v>
      </c>
      <c r="F69" s="80">
        <f t="shared" si="6"/>
        <v>1.8999999999999915</v>
      </c>
      <c r="G69" s="80">
        <f t="shared" si="2"/>
        <v>9.2000000000000028</v>
      </c>
      <c r="H69" s="80">
        <f t="shared" si="7"/>
        <v>0.5</v>
      </c>
      <c r="J69" s="90">
        <f>Q28</f>
        <v>28</v>
      </c>
      <c r="K69" s="10" t="str">
        <f>A28</f>
        <v>Inverclyde</v>
      </c>
      <c r="L69" s="10">
        <v>16</v>
      </c>
      <c r="M69" s="80" t="str">
        <f t="shared" si="3"/>
        <v>Midlothian</v>
      </c>
      <c r="N69" s="80">
        <f t="shared" si="8"/>
        <v>61.3</v>
      </c>
      <c r="O69" s="80">
        <f t="shared" si="9"/>
        <v>2.5</v>
      </c>
      <c r="P69" s="80">
        <f t="shared" si="10"/>
        <v>14.799999999999997</v>
      </c>
      <c r="Q69" s="80">
        <f t="shared" si="11"/>
        <v>0.59999999999999432</v>
      </c>
    </row>
    <row r="70" spans="1:17" s="10" customFormat="1" x14ac:dyDescent="0.2">
      <c r="A70" s="90">
        <f>I29</f>
        <v>14</v>
      </c>
      <c r="B70" s="90" t="str">
        <f>A29</f>
        <v>Midlothian</v>
      </c>
      <c r="C70" s="10">
        <v>15</v>
      </c>
      <c r="D70" s="10" t="str">
        <f t="shared" si="4"/>
        <v>Dumfries and Galloway</v>
      </c>
      <c r="E70" s="80">
        <f t="shared" si="5"/>
        <v>62.9</v>
      </c>
      <c r="F70" s="80">
        <f t="shared" si="6"/>
        <v>1.5000000000000071</v>
      </c>
      <c r="G70" s="80">
        <f t="shared" si="2"/>
        <v>11.299999999999997</v>
      </c>
      <c r="H70" s="80">
        <f t="shared" si="7"/>
        <v>0.60000000000000853</v>
      </c>
      <c r="J70" s="90">
        <f>Q29</f>
        <v>16</v>
      </c>
      <c r="K70" s="10" t="str">
        <f>A29</f>
        <v>Midlothian</v>
      </c>
      <c r="L70" s="10">
        <v>15</v>
      </c>
      <c r="M70" s="80" t="str">
        <f t="shared" si="3"/>
        <v>Orkney Islands</v>
      </c>
      <c r="N70" s="80">
        <f t="shared" si="8"/>
        <v>71.099999999999994</v>
      </c>
      <c r="O70" s="80">
        <f t="shared" si="9"/>
        <v>3.9000000000000057</v>
      </c>
      <c r="P70" s="80">
        <f t="shared" si="10"/>
        <v>1.3999999999999915</v>
      </c>
      <c r="Q70" s="80">
        <f t="shared" si="11"/>
        <v>1.4000000000000057</v>
      </c>
    </row>
    <row r="71" spans="1:17" s="10" customFormat="1" x14ac:dyDescent="0.2">
      <c r="A71" s="90">
        <f t="shared" ref="A71:A73" si="27">I30</f>
        <v>8</v>
      </c>
      <c r="B71" s="90" t="str">
        <f>A30</f>
        <v>Moray</v>
      </c>
      <c r="C71" s="10">
        <v>14</v>
      </c>
      <c r="D71" s="10" t="str">
        <f t="shared" si="4"/>
        <v>Midlothian</v>
      </c>
      <c r="E71" s="80">
        <f t="shared" si="5"/>
        <v>59.6</v>
      </c>
      <c r="F71" s="80">
        <f t="shared" si="6"/>
        <v>2.1999999999999957</v>
      </c>
      <c r="G71" s="80">
        <f t="shared" si="2"/>
        <v>13.300000000000004</v>
      </c>
      <c r="H71" s="80">
        <f t="shared" si="7"/>
        <v>0.70000000000000284</v>
      </c>
      <c r="J71" s="90">
        <f t="shared" ref="J71:J73" si="28">Q30</f>
        <v>13</v>
      </c>
      <c r="K71" s="10" t="str">
        <f>A30</f>
        <v>Moray</v>
      </c>
      <c r="L71" s="10">
        <v>14</v>
      </c>
      <c r="M71" s="80" t="str">
        <f t="shared" si="3"/>
        <v>Dumfries and Galloway</v>
      </c>
      <c r="N71" s="80">
        <f t="shared" si="8"/>
        <v>61.6</v>
      </c>
      <c r="O71" s="80">
        <f t="shared" si="9"/>
        <v>2.1999999999999957</v>
      </c>
      <c r="P71" s="80">
        <f t="shared" si="10"/>
        <v>15.299999999999997</v>
      </c>
      <c r="Q71" s="80">
        <f t="shared" si="11"/>
        <v>0.59999999999999432</v>
      </c>
    </row>
    <row r="72" spans="1:17" s="10" customFormat="1" x14ac:dyDescent="0.2">
      <c r="A72" s="90">
        <f t="shared" si="27"/>
        <v>22</v>
      </c>
      <c r="B72" s="90" t="str">
        <f>A31</f>
        <v>Na h-Eileanan Siar</v>
      </c>
      <c r="C72" s="10">
        <v>13</v>
      </c>
      <c r="D72" s="10" t="str">
        <f t="shared" si="4"/>
        <v>City of Edinburgh</v>
      </c>
      <c r="E72" s="80">
        <f t="shared" si="5"/>
        <v>63.2</v>
      </c>
      <c r="F72" s="80">
        <f t="shared" si="6"/>
        <v>1.7999999999999972</v>
      </c>
      <c r="G72" s="80">
        <f t="shared" si="2"/>
        <v>10.699999999999989</v>
      </c>
      <c r="H72" s="80">
        <f t="shared" si="7"/>
        <v>0.40000000000000568</v>
      </c>
      <c r="J72" s="90">
        <f t="shared" si="28"/>
        <v>4</v>
      </c>
      <c r="K72" s="10" t="str">
        <f>A31</f>
        <v>Na h-Eileanan Siar</v>
      </c>
      <c r="L72" s="10">
        <v>13</v>
      </c>
      <c r="M72" s="80" t="str">
        <f t="shared" si="3"/>
        <v>Moray</v>
      </c>
      <c r="N72" s="80">
        <f t="shared" si="8"/>
        <v>62</v>
      </c>
      <c r="O72" s="80">
        <f t="shared" si="9"/>
        <v>2.2000000000000028</v>
      </c>
      <c r="P72" s="80">
        <f t="shared" si="10"/>
        <v>15</v>
      </c>
      <c r="Q72" s="80">
        <f t="shared" si="11"/>
        <v>0.60000000000000853</v>
      </c>
    </row>
    <row r="73" spans="1:17" s="10" customFormat="1" x14ac:dyDescent="0.2">
      <c r="A73" s="90">
        <f t="shared" si="27"/>
        <v>27</v>
      </c>
      <c r="B73" s="90" t="str">
        <f>A32</f>
        <v>North Ayrshire</v>
      </c>
      <c r="C73" s="10">
        <v>12</v>
      </c>
      <c r="D73" s="10" t="str">
        <f t="shared" si="4"/>
        <v>West Lothian</v>
      </c>
      <c r="E73" s="80">
        <f t="shared" si="5"/>
        <v>59.6</v>
      </c>
      <c r="F73" s="80">
        <f t="shared" si="6"/>
        <v>2.2999999999999972</v>
      </c>
      <c r="G73" s="80">
        <f t="shared" si="2"/>
        <v>13.5</v>
      </c>
      <c r="H73" s="80">
        <f t="shared" si="7"/>
        <v>0.5</v>
      </c>
      <c r="J73" s="90">
        <f t="shared" si="28"/>
        <v>26</v>
      </c>
      <c r="K73" s="10" t="str">
        <f>A32</f>
        <v>North Ayrshire</v>
      </c>
      <c r="L73" s="10">
        <v>12</v>
      </c>
      <c r="M73" s="80" t="str">
        <f t="shared" si="3"/>
        <v>Argyll and Bute</v>
      </c>
      <c r="N73" s="80">
        <f t="shared" si="8"/>
        <v>60.4</v>
      </c>
      <c r="O73" s="80">
        <f t="shared" si="9"/>
        <v>2</v>
      </c>
      <c r="P73" s="80">
        <f t="shared" si="10"/>
        <v>17.299999999999997</v>
      </c>
      <c r="Q73" s="80">
        <f t="shared" si="11"/>
        <v>0.60000000000000853</v>
      </c>
    </row>
    <row r="74" spans="1:17" s="10" customFormat="1" x14ac:dyDescent="0.2">
      <c r="A74" s="90">
        <f>I33</f>
        <v>28</v>
      </c>
      <c r="B74" s="90" t="str">
        <f>A33</f>
        <v>North Lanarkshire</v>
      </c>
      <c r="C74" s="10">
        <v>11</v>
      </c>
      <c r="D74" s="10" t="str">
        <f t="shared" si="4"/>
        <v>Angus</v>
      </c>
      <c r="E74" s="80">
        <f t="shared" si="5"/>
        <v>60.9</v>
      </c>
      <c r="F74" s="80">
        <f t="shared" si="6"/>
        <v>2</v>
      </c>
      <c r="G74" s="80">
        <f t="shared" si="2"/>
        <v>12.599999999999994</v>
      </c>
      <c r="H74" s="80">
        <f t="shared" si="7"/>
        <v>0.70000000000000284</v>
      </c>
      <c r="J74" s="90">
        <f>Q33</f>
        <v>29</v>
      </c>
      <c r="K74" s="10" t="str">
        <f>A33</f>
        <v>North Lanarkshire</v>
      </c>
      <c r="L74" s="10">
        <v>11</v>
      </c>
      <c r="M74" s="80" t="str">
        <f t="shared" si="3"/>
        <v>City of Edinburgh</v>
      </c>
      <c r="N74" s="80">
        <f t="shared" si="8"/>
        <v>62.8</v>
      </c>
      <c r="O74" s="80">
        <f t="shared" si="9"/>
        <v>2.2999999999999972</v>
      </c>
      <c r="P74" s="80">
        <f t="shared" si="10"/>
        <v>14.5</v>
      </c>
      <c r="Q74" s="80">
        <f t="shared" si="11"/>
        <v>0.29999999999999716</v>
      </c>
    </row>
    <row r="75" spans="1:17" s="10" customFormat="1" x14ac:dyDescent="0.2">
      <c r="A75" s="90">
        <f t="shared" ref="A75" si="29">I34</f>
        <v>3</v>
      </c>
      <c r="B75" s="90" t="str">
        <f>A34</f>
        <v>Orkney Islands</v>
      </c>
      <c r="C75" s="10">
        <v>10</v>
      </c>
      <c r="D75" s="10" t="str">
        <f t="shared" si="4"/>
        <v>East Lothian</v>
      </c>
      <c r="E75" s="80">
        <f t="shared" si="5"/>
        <v>63.4</v>
      </c>
      <c r="F75" s="80">
        <f t="shared" si="6"/>
        <v>1.8999999999999986</v>
      </c>
      <c r="G75" s="80">
        <f t="shared" si="2"/>
        <v>10.399999999999991</v>
      </c>
      <c r="H75" s="80">
        <f t="shared" si="7"/>
        <v>0.70000000000000284</v>
      </c>
      <c r="J75" s="90">
        <f t="shared" ref="J75" si="30">Q34</f>
        <v>15</v>
      </c>
      <c r="K75" s="10" t="str">
        <f>A34</f>
        <v>Orkney Islands</v>
      </c>
      <c r="L75" s="10">
        <v>10</v>
      </c>
      <c r="M75" s="80" t="str">
        <f t="shared" si="3"/>
        <v>Scottish Borders</v>
      </c>
      <c r="N75" s="80">
        <f t="shared" si="8"/>
        <v>63.4</v>
      </c>
      <c r="O75" s="80">
        <f t="shared" si="9"/>
        <v>1.8999999999999986</v>
      </c>
      <c r="P75" s="80">
        <f t="shared" si="10"/>
        <v>14.5</v>
      </c>
      <c r="Q75" s="80">
        <f t="shared" si="11"/>
        <v>0.60000000000000853</v>
      </c>
    </row>
    <row r="76" spans="1:17" s="10" customFormat="1" x14ac:dyDescent="0.2">
      <c r="A76" s="90">
        <f>I35</f>
        <v>4</v>
      </c>
      <c r="B76" s="90" t="str">
        <f>A35</f>
        <v>Perth and Kinross</v>
      </c>
      <c r="C76" s="10">
        <v>9</v>
      </c>
      <c r="D76" s="10" t="str">
        <f t="shared" si="4"/>
        <v>Shetland Islands</v>
      </c>
      <c r="E76" s="80">
        <f t="shared" si="5"/>
        <v>64.2</v>
      </c>
      <c r="F76" s="80">
        <f t="shared" si="6"/>
        <v>3.8999999999999915</v>
      </c>
      <c r="G76" s="80">
        <f t="shared" si="2"/>
        <v>5</v>
      </c>
      <c r="H76" s="80">
        <f t="shared" si="7"/>
        <v>1.2999999999999972</v>
      </c>
      <c r="J76" s="90">
        <f>Q35</f>
        <v>9</v>
      </c>
      <c r="K76" s="10" t="str">
        <f>A35</f>
        <v>Perth and Kinross</v>
      </c>
      <c r="L76" s="10">
        <v>9</v>
      </c>
      <c r="M76" s="80" t="str">
        <f t="shared" si="3"/>
        <v>Perth and Kinross</v>
      </c>
      <c r="N76" s="80">
        <f t="shared" si="8"/>
        <v>65.599999999999994</v>
      </c>
      <c r="O76" s="80">
        <f t="shared" si="9"/>
        <v>2.2000000000000028</v>
      </c>
      <c r="P76" s="80">
        <f t="shared" si="10"/>
        <v>11.900000000000006</v>
      </c>
      <c r="Q76" s="80">
        <f t="shared" si="11"/>
        <v>0.59999999999999432</v>
      </c>
    </row>
    <row r="77" spans="1:17" s="10" customFormat="1" x14ac:dyDescent="0.2">
      <c r="A77" s="90">
        <f t="shared" ref="A77" si="31">I36</f>
        <v>26</v>
      </c>
      <c r="B77" s="90" t="str">
        <f>A36</f>
        <v>Renfrewshire</v>
      </c>
      <c r="C77" s="10">
        <v>8</v>
      </c>
      <c r="D77" s="10" t="str">
        <f t="shared" si="4"/>
        <v>Moray</v>
      </c>
      <c r="E77" s="80">
        <f t="shared" si="5"/>
        <v>62.3</v>
      </c>
      <c r="F77" s="80">
        <f t="shared" si="6"/>
        <v>1.9000000000000057</v>
      </c>
      <c r="G77" s="80">
        <f t="shared" si="2"/>
        <v>11.799999999999997</v>
      </c>
      <c r="H77" s="80">
        <f t="shared" si="7"/>
        <v>0.70000000000000284</v>
      </c>
      <c r="J77" s="90">
        <f t="shared" ref="J77" si="32">Q36</f>
        <v>24</v>
      </c>
      <c r="K77" s="10" t="str">
        <f>A36</f>
        <v>Renfrewshire</v>
      </c>
      <c r="L77" s="10">
        <v>8</v>
      </c>
      <c r="M77" s="80" t="str">
        <f t="shared" si="3"/>
        <v>East Lothian</v>
      </c>
      <c r="N77" s="80">
        <f t="shared" si="8"/>
        <v>61.7</v>
      </c>
      <c r="O77" s="80">
        <f t="shared" si="9"/>
        <v>2.1999999999999957</v>
      </c>
      <c r="P77" s="80">
        <f t="shared" si="10"/>
        <v>15.800000000000011</v>
      </c>
      <c r="Q77" s="80">
        <f t="shared" si="11"/>
        <v>0.59999999999999432</v>
      </c>
    </row>
    <row r="78" spans="1:17" s="10" customFormat="1" x14ac:dyDescent="0.2">
      <c r="A78" s="90">
        <f>I37</f>
        <v>6</v>
      </c>
      <c r="B78" s="90" t="str">
        <f>A37</f>
        <v>Scottish Borders</v>
      </c>
      <c r="C78" s="10">
        <v>7</v>
      </c>
      <c r="D78" s="10" t="str">
        <f t="shared" si="4"/>
        <v>Stirling</v>
      </c>
      <c r="E78" s="80">
        <f t="shared" si="5"/>
        <v>62.7</v>
      </c>
      <c r="F78" s="80">
        <f t="shared" si="6"/>
        <v>2.0999999999999943</v>
      </c>
      <c r="G78" s="80">
        <f t="shared" si="2"/>
        <v>11.299999999999997</v>
      </c>
      <c r="H78" s="80">
        <f t="shared" si="7"/>
        <v>0.70000000000000284</v>
      </c>
      <c r="J78" s="90">
        <f>Q37</f>
        <v>10</v>
      </c>
      <c r="K78" s="10" t="str">
        <f>A37</f>
        <v>Scottish Borders</v>
      </c>
      <c r="L78" s="10">
        <v>7</v>
      </c>
      <c r="M78" s="80" t="str">
        <f t="shared" si="3"/>
        <v>Stirling</v>
      </c>
      <c r="N78" s="80">
        <f t="shared" si="8"/>
        <v>62.3</v>
      </c>
      <c r="O78" s="80">
        <f t="shared" si="9"/>
        <v>2.1000000000000085</v>
      </c>
      <c r="P78" s="80">
        <f t="shared" si="10"/>
        <v>15.400000000000006</v>
      </c>
      <c r="Q78" s="80">
        <f t="shared" si="11"/>
        <v>0.69999999999998863</v>
      </c>
    </row>
    <row r="79" spans="1:17" s="10" customFormat="1" x14ac:dyDescent="0.2">
      <c r="A79" s="90">
        <f t="shared" ref="A79:A80" si="33">I38</f>
        <v>9</v>
      </c>
      <c r="B79" s="90" t="str">
        <f>A38</f>
        <v>Shetland Islands</v>
      </c>
      <c r="C79" s="10">
        <v>6</v>
      </c>
      <c r="D79" s="10" t="str">
        <f t="shared" si="4"/>
        <v>Scottish Borders</v>
      </c>
      <c r="E79" s="80">
        <f t="shared" si="5"/>
        <v>62.7</v>
      </c>
      <c r="F79" s="80">
        <f t="shared" si="6"/>
        <v>1.7999999999999972</v>
      </c>
      <c r="G79" s="80">
        <f t="shared" si="2"/>
        <v>12</v>
      </c>
      <c r="H79" s="80">
        <f t="shared" si="7"/>
        <v>0.70000000000000284</v>
      </c>
      <c r="J79" s="90">
        <f t="shared" ref="J79:J80" si="34">Q38</f>
        <v>3</v>
      </c>
      <c r="K79" s="10" t="str">
        <f>A38</f>
        <v>Shetland Islands</v>
      </c>
      <c r="L79" s="10">
        <v>6</v>
      </c>
      <c r="M79" s="80" t="str">
        <f t="shared" si="3"/>
        <v>Aberdeenshire</v>
      </c>
      <c r="N79" s="80">
        <f t="shared" si="8"/>
        <v>64.900000000000006</v>
      </c>
      <c r="O79" s="80">
        <f t="shared" si="9"/>
        <v>2.0999999999999943</v>
      </c>
      <c r="P79" s="80">
        <f t="shared" si="10"/>
        <v>13.100000000000009</v>
      </c>
      <c r="Q79" s="80">
        <f t="shared" si="11"/>
        <v>0.39999999999999147</v>
      </c>
    </row>
    <row r="80" spans="1:17" s="10" customFormat="1" x14ac:dyDescent="0.2">
      <c r="A80" s="90">
        <f t="shared" si="33"/>
        <v>20</v>
      </c>
      <c r="B80" s="90" t="str">
        <f>A39</f>
        <v>South Ayrshire</v>
      </c>
      <c r="C80" s="10">
        <v>5</v>
      </c>
      <c r="D80" s="10" t="str">
        <f t="shared" si="4"/>
        <v>Aberdeenshire</v>
      </c>
      <c r="E80" s="80">
        <f t="shared" si="5"/>
        <v>66.5</v>
      </c>
      <c r="F80" s="80">
        <f t="shared" si="6"/>
        <v>1.5999999999999943</v>
      </c>
      <c r="G80" s="80">
        <f t="shared" si="2"/>
        <v>8.9000000000000057</v>
      </c>
      <c r="H80" s="80">
        <f t="shared" si="7"/>
        <v>0.39999999999999147</v>
      </c>
      <c r="J80" s="90">
        <f t="shared" si="34"/>
        <v>18</v>
      </c>
      <c r="K80" s="10" t="str">
        <f>A39</f>
        <v>South Ayrshire</v>
      </c>
      <c r="L80" s="10">
        <v>5</v>
      </c>
      <c r="M80" s="80" t="str">
        <f t="shared" si="3"/>
        <v>Highland</v>
      </c>
      <c r="N80" s="80">
        <f t="shared" si="8"/>
        <v>61</v>
      </c>
      <c r="O80" s="80">
        <f t="shared" si="9"/>
        <v>2.6000000000000014</v>
      </c>
      <c r="P80" s="80">
        <f t="shared" si="10"/>
        <v>16</v>
      </c>
      <c r="Q80" s="80">
        <f t="shared" si="11"/>
        <v>0.39999999999999147</v>
      </c>
    </row>
    <row r="81" spans="1:17" s="10" customFormat="1" x14ac:dyDescent="0.2">
      <c r="A81" s="90">
        <f>I40</f>
        <v>23</v>
      </c>
      <c r="B81" s="90" t="str">
        <f>A40</f>
        <v>South Lanarkshire</v>
      </c>
      <c r="C81" s="10">
        <v>4</v>
      </c>
      <c r="D81" s="10" t="str">
        <f t="shared" si="4"/>
        <v>Perth and Kinross</v>
      </c>
      <c r="E81" s="80">
        <f t="shared" si="5"/>
        <v>65.900000000000006</v>
      </c>
      <c r="F81" s="80">
        <f t="shared" si="6"/>
        <v>1.6999999999999886</v>
      </c>
      <c r="G81" s="80">
        <f t="shared" si="2"/>
        <v>9.2999999999999972</v>
      </c>
      <c r="H81" s="80">
        <f t="shared" si="7"/>
        <v>0.59999999999999432</v>
      </c>
      <c r="J81" s="90">
        <f>Q40</f>
        <v>22</v>
      </c>
      <c r="K81" s="10" t="str">
        <f>A40</f>
        <v>South Lanarkshire</v>
      </c>
      <c r="L81" s="10">
        <v>4</v>
      </c>
      <c r="M81" s="80" t="str">
        <f t="shared" si="3"/>
        <v>Na h-Eileanan Siar</v>
      </c>
      <c r="N81" s="80">
        <f t="shared" si="8"/>
        <v>64</v>
      </c>
      <c r="O81" s="80">
        <f t="shared" si="9"/>
        <v>3.2000000000000028</v>
      </c>
      <c r="P81" s="80">
        <f t="shared" si="10"/>
        <v>11.200000000000003</v>
      </c>
      <c r="Q81" s="80">
        <f t="shared" si="11"/>
        <v>1.0999999999999943</v>
      </c>
    </row>
    <row r="82" spans="1:17" s="10" customFormat="1" x14ac:dyDescent="0.2">
      <c r="A82" s="90">
        <f t="shared" ref="A82:A83" si="35">I41</f>
        <v>7</v>
      </c>
      <c r="B82" s="90" t="str">
        <f>A41</f>
        <v>Stirling</v>
      </c>
      <c r="C82" s="10">
        <v>3</v>
      </c>
      <c r="D82" s="10" t="str">
        <f t="shared" si="4"/>
        <v>Orkney Islands</v>
      </c>
      <c r="E82" s="80">
        <f t="shared" si="5"/>
        <v>59.5</v>
      </c>
      <c r="F82" s="80">
        <f t="shared" si="6"/>
        <v>5.0999999999999943</v>
      </c>
      <c r="G82" s="80">
        <f t="shared" si="2"/>
        <v>8.2000000000000028</v>
      </c>
      <c r="H82" s="80">
        <f t="shared" si="7"/>
        <v>1.5</v>
      </c>
      <c r="J82" s="90">
        <f t="shared" ref="J82:J83" si="36">Q41</f>
        <v>7</v>
      </c>
      <c r="K82" s="10" t="str">
        <f>A41</f>
        <v>Stirling</v>
      </c>
      <c r="L82" s="10">
        <v>3</v>
      </c>
      <c r="M82" s="80" t="str">
        <f t="shared" si="3"/>
        <v>Shetland Islands</v>
      </c>
      <c r="N82" s="80">
        <f t="shared" si="8"/>
        <v>62.4</v>
      </c>
      <c r="O82" s="80">
        <f t="shared" si="9"/>
        <v>4.6999999999999957</v>
      </c>
      <c r="P82" s="80">
        <f t="shared" si="10"/>
        <v>10.299999999999997</v>
      </c>
      <c r="Q82" s="80">
        <f t="shared" si="11"/>
        <v>1.1000000000000085</v>
      </c>
    </row>
    <row r="83" spans="1:17" s="10" customFormat="1" x14ac:dyDescent="0.2">
      <c r="A83" s="90">
        <f t="shared" si="35"/>
        <v>30</v>
      </c>
      <c r="B83" s="90" t="str">
        <f>A42</f>
        <v>West Dunbartonshire</v>
      </c>
      <c r="C83" s="10">
        <v>2</v>
      </c>
      <c r="D83" s="10" t="str">
        <f t="shared" si="4"/>
        <v>East Dunbartonshire</v>
      </c>
      <c r="E83" s="80">
        <f t="shared" si="5"/>
        <v>67.400000000000006</v>
      </c>
      <c r="F83" s="80">
        <f t="shared" si="6"/>
        <v>1.5</v>
      </c>
      <c r="G83" s="80">
        <f t="shared" si="2"/>
        <v>8.9000000000000057</v>
      </c>
      <c r="H83" s="80">
        <f t="shared" si="7"/>
        <v>0.69999999999998863</v>
      </c>
      <c r="J83" s="90">
        <f t="shared" si="36"/>
        <v>31</v>
      </c>
      <c r="K83" s="10" t="str">
        <f>A42</f>
        <v>West Dunbartonshire</v>
      </c>
      <c r="L83" s="10">
        <v>2</v>
      </c>
      <c r="M83" s="80" t="str">
        <f t="shared" si="3"/>
        <v>East Dunbartonshire</v>
      </c>
      <c r="N83" s="80">
        <f t="shared" si="8"/>
        <v>66.400000000000006</v>
      </c>
      <c r="O83" s="80">
        <f t="shared" si="9"/>
        <v>1.7999999999999972</v>
      </c>
      <c r="P83" s="80">
        <f t="shared" si="10"/>
        <v>12.799999999999997</v>
      </c>
      <c r="Q83" s="80">
        <f t="shared" si="11"/>
        <v>0.5</v>
      </c>
    </row>
    <row r="84" spans="1:17" s="10" customFormat="1" x14ac:dyDescent="0.2">
      <c r="A84" s="90">
        <f>I43</f>
        <v>12</v>
      </c>
      <c r="B84" s="90" t="str">
        <f>A43</f>
        <v>West Lothian</v>
      </c>
      <c r="C84" s="10">
        <v>1</v>
      </c>
      <c r="D84" s="10" t="str">
        <f t="shared" si="4"/>
        <v>East Renfrewshire</v>
      </c>
      <c r="E84" s="80">
        <f t="shared" si="5"/>
        <v>64.5</v>
      </c>
      <c r="F84" s="80">
        <f t="shared" si="6"/>
        <v>2</v>
      </c>
      <c r="G84" s="80">
        <f t="shared" si="2"/>
        <v>11.299999999999997</v>
      </c>
      <c r="H84" s="80">
        <f t="shared" si="7"/>
        <v>0.70000000000000284</v>
      </c>
      <c r="J84" s="90">
        <f>Q43</f>
        <v>20</v>
      </c>
      <c r="K84" s="10" t="str">
        <f>A43</f>
        <v>West Lothian</v>
      </c>
      <c r="L84" s="10">
        <v>1</v>
      </c>
      <c r="M84" s="80" t="str">
        <f t="shared" si="3"/>
        <v>East Renfrewshire</v>
      </c>
      <c r="N84" s="80">
        <f t="shared" si="8"/>
        <v>63.4</v>
      </c>
      <c r="O84" s="80">
        <f t="shared" si="9"/>
        <v>2.1000000000000014</v>
      </c>
      <c r="P84" s="80">
        <f t="shared" si="10"/>
        <v>15.5</v>
      </c>
      <c r="Q84" s="80">
        <f t="shared" si="11"/>
        <v>0.5</v>
      </c>
    </row>
  </sheetData>
  <sortState ref="S4:S35">
    <sortCondition ref="S4:S35"/>
  </sortState>
  <mergeCells count="23">
    <mergeCell ref="A47:J47"/>
    <mergeCell ref="A48:D48"/>
    <mergeCell ref="A1:D1"/>
    <mergeCell ref="A5:A10"/>
    <mergeCell ref="B5:I6"/>
    <mergeCell ref="B7:B10"/>
    <mergeCell ref="C7:C10"/>
    <mergeCell ref="D7:D10"/>
    <mergeCell ref="E7:E10"/>
    <mergeCell ref="F7:F10"/>
    <mergeCell ref="G7:G10"/>
    <mergeCell ref="H7:H10"/>
    <mergeCell ref="I7:I10"/>
    <mergeCell ref="A3:I3"/>
    <mergeCell ref="J5:Q6"/>
    <mergeCell ref="J7:J10"/>
    <mergeCell ref="K7:K10"/>
    <mergeCell ref="L7:L10"/>
    <mergeCell ref="M7:M10"/>
    <mergeCell ref="N7:N10"/>
    <mergeCell ref="O7:O10"/>
    <mergeCell ref="P7:P10"/>
    <mergeCell ref="Q7:Q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workbookViewId="0">
      <selection sqref="A1:D1"/>
    </sheetView>
  </sheetViews>
  <sheetFormatPr defaultRowHeight="12.75" x14ac:dyDescent="0.2"/>
  <cols>
    <col min="1" max="1" width="24.28515625" style="7" customWidth="1"/>
    <col min="2" max="7" width="14.28515625" style="7" customWidth="1"/>
    <col min="8" max="16384" width="9.140625" style="7"/>
  </cols>
  <sheetData>
    <row r="1" spans="1:9" ht="18" customHeight="1" x14ac:dyDescent="0.25">
      <c r="A1" s="114" t="s">
        <v>146</v>
      </c>
      <c r="B1" s="114"/>
      <c r="C1" s="114"/>
      <c r="D1" s="114"/>
      <c r="E1" s="132"/>
      <c r="F1" s="116" t="s">
        <v>154</v>
      </c>
      <c r="G1" s="116"/>
    </row>
    <row r="2" spans="1:9" ht="15" customHeight="1" x14ac:dyDescent="0.2">
      <c r="A2" s="16"/>
      <c r="B2" s="13"/>
      <c r="C2" s="13"/>
      <c r="D2" s="13"/>
      <c r="E2" s="13"/>
      <c r="F2" s="13"/>
      <c r="G2" s="13"/>
    </row>
    <row r="3" spans="1:9" ht="12.75" customHeight="1" x14ac:dyDescent="0.25">
      <c r="A3" s="108" t="s">
        <v>179</v>
      </c>
      <c r="B3" s="98"/>
      <c r="C3" s="98"/>
      <c r="D3" s="98"/>
      <c r="E3" s="98"/>
      <c r="F3" s="98"/>
      <c r="G3" s="98"/>
      <c r="H3" s="98"/>
      <c r="I3" s="98"/>
    </row>
    <row r="4" spans="1:9" ht="12.75" customHeight="1" x14ac:dyDescent="0.2">
      <c r="A4" s="73"/>
      <c r="B4" s="13"/>
      <c r="C4" s="13"/>
      <c r="D4" s="13"/>
      <c r="E4" s="13"/>
      <c r="F4" s="13"/>
      <c r="G4" s="13"/>
    </row>
    <row r="5" spans="1:9" ht="12.75" customHeight="1" x14ac:dyDescent="0.2">
      <c r="A5" s="128" t="s">
        <v>0</v>
      </c>
      <c r="B5" s="106" t="s">
        <v>1</v>
      </c>
      <c r="C5" s="109"/>
      <c r="D5" s="110"/>
      <c r="E5" s="109" t="s">
        <v>43</v>
      </c>
      <c r="F5" s="109"/>
      <c r="G5" s="110"/>
    </row>
    <row r="6" spans="1:9" x14ac:dyDescent="0.2">
      <c r="A6" s="126"/>
      <c r="B6" s="107"/>
      <c r="C6" s="125"/>
      <c r="D6" s="156"/>
      <c r="E6" s="125"/>
      <c r="F6" s="125"/>
      <c r="G6" s="156"/>
    </row>
    <row r="7" spans="1:9" ht="15" customHeight="1" x14ac:dyDescent="0.2">
      <c r="A7" s="126"/>
      <c r="B7" s="173" t="s">
        <v>143</v>
      </c>
      <c r="C7" s="173" t="s">
        <v>144</v>
      </c>
      <c r="D7" s="173" t="s">
        <v>145</v>
      </c>
      <c r="E7" s="173" t="s">
        <v>143</v>
      </c>
      <c r="F7" s="173" t="s">
        <v>144</v>
      </c>
      <c r="G7" s="173" t="s">
        <v>145</v>
      </c>
    </row>
    <row r="8" spans="1:9" x14ac:dyDescent="0.2">
      <c r="A8" s="126"/>
      <c r="B8" s="174"/>
      <c r="C8" s="174"/>
      <c r="D8" s="174"/>
      <c r="E8" s="174"/>
      <c r="F8" s="174"/>
      <c r="G8" s="174"/>
    </row>
    <row r="9" spans="1:9" x14ac:dyDescent="0.2">
      <c r="A9" s="126"/>
      <c r="B9" s="174"/>
      <c r="C9" s="174"/>
      <c r="D9" s="174"/>
      <c r="E9" s="174"/>
      <c r="F9" s="174"/>
      <c r="G9" s="174"/>
    </row>
    <row r="10" spans="1:9" x14ac:dyDescent="0.2">
      <c r="A10" s="126"/>
      <c r="B10" s="174"/>
      <c r="C10" s="174"/>
      <c r="D10" s="174"/>
      <c r="E10" s="174"/>
      <c r="F10" s="174"/>
      <c r="G10" s="174"/>
    </row>
    <row r="11" spans="1:9" x14ac:dyDescent="0.2">
      <c r="A11" s="127"/>
      <c r="B11" s="175"/>
      <c r="C11" s="175"/>
      <c r="D11" s="175"/>
      <c r="E11" s="175"/>
      <c r="F11" s="175"/>
      <c r="G11" s="175"/>
    </row>
    <row r="12" spans="1:9" x14ac:dyDescent="0.2">
      <c r="A12" s="157"/>
      <c r="B12" s="176"/>
      <c r="C12" s="177"/>
      <c r="D12" s="177"/>
      <c r="E12" s="177"/>
      <c r="F12" s="177"/>
      <c r="G12" s="177"/>
    </row>
    <row r="13" spans="1:9" x14ac:dyDescent="0.2">
      <c r="A13" s="54" t="s">
        <v>10</v>
      </c>
      <c r="B13" s="67">
        <v>76.900000000000006</v>
      </c>
      <c r="C13" s="68">
        <v>61.5</v>
      </c>
      <c r="D13" s="69">
        <v>0.79900000000000004</v>
      </c>
      <c r="E13" s="68">
        <v>81.099999999999994</v>
      </c>
      <c r="F13" s="68">
        <v>64.599999999999994</v>
      </c>
      <c r="G13" s="69">
        <v>0.79800000000000004</v>
      </c>
    </row>
    <row r="14" spans="1:9" x14ac:dyDescent="0.2">
      <c r="A14" s="54" t="s">
        <v>11</v>
      </c>
      <c r="B14" s="67">
        <v>79.099999999999994</v>
      </c>
      <c r="C14" s="68">
        <v>68.099999999999994</v>
      </c>
      <c r="D14" s="69">
        <v>0.86099999999999999</v>
      </c>
      <c r="E14" s="68">
        <v>82.6</v>
      </c>
      <c r="F14" s="68">
        <v>67</v>
      </c>
      <c r="G14" s="69">
        <v>0.81200000000000006</v>
      </c>
    </row>
    <row r="15" spans="1:9" x14ac:dyDescent="0.2">
      <c r="A15" s="54" t="s">
        <v>12</v>
      </c>
      <c r="B15" s="67">
        <v>78.2</v>
      </c>
      <c r="C15" s="68">
        <v>62.9</v>
      </c>
      <c r="D15" s="69">
        <v>0.80500000000000005</v>
      </c>
      <c r="E15" s="68">
        <v>81.599999999999994</v>
      </c>
      <c r="F15" s="68">
        <v>63.1</v>
      </c>
      <c r="G15" s="69">
        <v>0.77300000000000002</v>
      </c>
    </row>
    <row r="16" spans="1:9" x14ac:dyDescent="0.2">
      <c r="A16" s="54" t="s">
        <v>13</v>
      </c>
      <c r="B16" s="67">
        <v>77.400000000000006</v>
      </c>
      <c r="C16" s="68">
        <v>64.3</v>
      </c>
      <c r="D16" s="69">
        <v>0.83099999999999996</v>
      </c>
      <c r="E16" s="68">
        <v>82.2</v>
      </c>
      <c r="F16" s="68">
        <v>62.4</v>
      </c>
      <c r="G16" s="69">
        <v>0.75900000000000001</v>
      </c>
    </row>
    <row r="17" spans="1:7" x14ac:dyDescent="0.2">
      <c r="A17" s="54" t="s">
        <v>14</v>
      </c>
      <c r="B17" s="67">
        <v>78</v>
      </c>
      <c r="C17" s="68">
        <v>65</v>
      </c>
      <c r="D17" s="69">
        <v>0.83399999999999996</v>
      </c>
      <c r="E17" s="68">
        <v>82.3</v>
      </c>
      <c r="F17" s="68">
        <v>65.099999999999994</v>
      </c>
      <c r="G17" s="69">
        <v>0.79100000000000004</v>
      </c>
    </row>
    <row r="18" spans="1:7" x14ac:dyDescent="0.2">
      <c r="A18" s="54" t="s">
        <v>15</v>
      </c>
      <c r="B18" s="67">
        <v>76.7</v>
      </c>
      <c r="C18" s="68">
        <v>62.6</v>
      </c>
      <c r="D18" s="69">
        <v>0.81599999999999995</v>
      </c>
      <c r="E18" s="68">
        <v>80.2</v>
      </c>
      <c r="F18" s="68">
        <v>60.2</v>
      </c>
      <c r="G18" s="69">
        <v>0.75</v>
      </c>
    </row>
    <row r="19" spans="1:7" x14ac:dyDescent="0.2">
      <c r="A19" s="54" t="s">
        <v>16</v>
      </c>
      <c r="B19" s="67">
        <v>77.900000000000006</v>
      </c>
      <c r="C19" s="68">
        <v>64.400000000000006</v>
      </c>
      <c r="D19" s="69">
        <v>0.82799999999999996</v>
      </c>
      <c r="E19" s="68">
        <v>81.8</v>
      </c>
      <c r="F19" s="68">
        <v>63.8</v>
      </c>
      <c r="G19" s="69">
        <v>0.78</v>
      </c>
    </row>
    <row r="20" spans="1:7" x14ac:dyDescent="0.2">
      <c r="A20" s="54" t="s">
        <v>17</v>
      </c>
      <c r="B20" s="67">
        <v>73.900000000000006</v>
      </c>
      <c r="C20" s="68">
        <v>56.5</v>
      </c>
      <c r="D20" s="69">
        <v>0.76400000000000001</v>
      </c>
      <c r="E20" s="68">
        <v>79.400000000000006</v>
      </c>
      <c r="F20" s="68">
        <v>59.8</v>
      </c>
      <c r="G20" s="69">
        <v>0.754</v>
      </c>
    </row>
    <row r="21" spans="1:7" x14ac:dyDescent="0.2">
      <c r="A21" s="54" t="s">
        <v>18</v>
      </c>
      <c r="B21" s="67">
        <v>76.400000000000006</v>
      </c>
      <c r="C21" s="68">
        <v>60.2</v>
      </c>
      <c r="D21" s="69">
        <v>0.78700000000000003</v>
      </c>
      <c r="E21" s="68">
        <v>80</v>
      </c>
      <c r="F21" s="68">
        <v>58.3</v>
      </c>
      <c r="G21" s="69">
        <v>0.72899999999999998</v>
      </c>
    </row>
    <row r="22" spans="1:7" x14ac:dyDescent="0.2">
      <c r="A22" s="54" t="s">
        <v>19</v>
      </c>
      <c r="B22" s="67">
        <v>80.099999999999994</v>
      </c>
      <c r="C22" s="68">
        <v>68.900000000000006</v>
      </c>
      <c r="D22" s="69">
        <v>0.86099999999999999</v>
      </c>
      <c r="E22" s="68">
        <v>83.3</v>
      </c>
      <c r="F22" s="68">
        <v>68.2</v>
      </c>
      <c r="G22" s="69">
        <v>0.81799999999999995</v>
      </c>
    </row>
    <row r="23" spans="1:7" x14ac:dyDescent="0.2">
      <c r="A23" s="54" t="s">
        <v>20</v>
      </c>
      <c r="B23" s="67">
        <v>78.3</v>
      </c>
      <c r="C23" s="68">
        <v>65.3</v>
      </c>
      <c r="D23" s="69">
        <v>0.83399999999999996</v>
      </c>
      <c r="E23" s="68">
        <v>82.5</v>
      </c>
      <c r="F23" s="68">
        <v>63.9</v>
      </c>
      <c r="G23" s="69">
        <v>0.77400000000000002</v>
      </c>
    </row>
    <row r="24" spans="1:7" x14ac:dyDescent="0.2">
      <c r="A24" s="54" t="s">
        <v>21</v>
      </c>
      <c r="B24" s="67">
        <v>80.5</v>
      </c>
      <c r="C24" s="68">
        <v>66.5</v>
      </c>
      <c r="D24" s="69">
        <v>0.82599999999999996</v>
      </c>
      <c r="E24" s="68">
        <v>83.7</v>
      </c>
      <c r="F24" s="68">
        <v>65.5</v>
      </c>
      <c r="G24" s="69">
        <v>0.78200000000000003</v>
      </c>
    </row>
    <row r="25" spans="1:7" x14ac:dyDescent="0.2">
      <c r="A25" s="54" t="s">
        <v>22</v>
      </c>
      <c r="B25" s="67">
        <v>77.2</v>
      </c>
      <c r="C25" s="68">
        <v>63.2</v>
      </c>
      <c r="D25" s="69">
        <v>0.81899999999999995</v>
      </c>
      <c r="E25" s="68">
        <v>80.5</v>
      </c>
      <c r="F25" s="68">
        <v>60.9</v>
      </c>
      <c r="G25" s="69">
        <v>0.75700000000000001</v>
      </c>
    </row>
    <row r="26" spans="1:7" x14ac:dyDescent="0.2">
      <c r="A26" s="54" t="s">
        <v>23</v>
      </c>
      <c r="B26" s="67">
        <v>77.2</v>
      </c>
      <c r="C26" s="68">
        <v>62.3</v>
      </c>
      <c r="D26" s="69">
        <v>0.80700000000000005</v>
      </c>
      <c r="E26" s="68">
        <v>80.8</v>
      </c>
      <c r="F26" s="68">
        <v>61.9</v>
      </c>
      <c r="G26" s="69">
        <v>0.76600000000000001</v>
      </c>
    </row>
    <row r="27" spans="1:7" x14ac:dyDescent="0.2">
      <c r="A27" s="54" t="s">
        <v>24</v>
      </c>
      <c r="B27" s="67">
        <v>73.3</v>
      </c>
      <c r="C27" s="68">
        <v>57.2</v>
      </c>
      <c r="D27" s="69">
        <v>0.78</v>
      </c>
      <c r="E27" s="68">
        <v>78.7</v>
      </c>
      <c r="F27" s="68">
        <v>58.9</v>
      </c>
      <c r="G27" s="69">
        <v>0.748</v>
      </c>
    </row>
    <row r="28" spans="1:7" x14ac:dyDescent="0.2">
      <c r="A28" s="54" t="s">
        <v>25</v>
      </c>
      <c r="B28" s="67">
        <v>77.8</v>
      </c>
      <c r="C28" s="68">
        <v>66.3</v>
      </c>
      <c r="D28" s="69">
        <v>0.85199999999999998</v>
      </c>
      <c r="E28" s="68">
        <v>82.6</v>
      </c>
      <c r="F28" s="68">
        <v>63.6</v>
      </c>
      <c r="G28" s="69">
        <v>0.77</v>
      </c>
    </row>
    <row r="29" spans="1:7" x14ac:dyDescent="0.2">
      <c r="A29" s="54" t="s">
        <v>26</v>
      </c>
      <c r="B29" s="67">
        <v>75.2</v>
      </c>
      <c r="C29" s="68">
        <v>60.5</v>
      </c>
      <c r="D29" s="69">
        <v>0.80500000000000005</v>
      </c>
      <c r="E29" s="68">
        <v>79.7</v>
      </c>
      <c r="F29" s="68">
        <v>59.5</v>
      </c>
      <c r="G29" s="69">
        <v>0.746</v>
      </c>
    </row>
    <row r="30" spans="1:7" x14ac:dyDescent="0.2">
      <c r="A30" s="54" t="s">
        <v>27</v>
      </c>
      <c r="B30" s="67">
        <v>77.900000000000006</v>
      </c>
      <c r="C30" s="68">
        <v>61.8</v>
      </c>
      <c r="D30" s="69">
        <v>0.79300000000000004</v>
      </c>
      <c r="E30" s="68">
        <v>81.599999999999994</v>
      </c>
      <c r="F30" s="68">
        <v>63.8</v>
      </c>
      <c r="G30" s="69">
        <v>0.78100000000000003</v>
      </c>
    </row>
    <row r="31" spans="1:7" x14ac:dyDescent="0.2">
      <c r="A31" s="54" t="s">
        <v>28</v>
      </c>
      <c r="B31" s="67">
        <v>78.7</v>
      </c>
      <c r="C31" s="68">
        <v>64.2</v>
      </c>
      <c r="D31" s="69">
        <v>0.81599999999999995</v>
      </c>
      <c r="E31" s="68">
        <v>81.900000000000006</v>
      </c>
      <c r="F31" s="68">
        <v>64.2</v>
      </c>
      <c r="G31" s="69">
        <v>0.78300000000000003</v>
      </c>
    </row>
    <row r="32" spans="1:7" x14ac:dyDescent="0.2">
      <c r="A32" s="54" t="s">
        <v>29</v>
      </c>
      <c r="B32" s="67">
        <v>76.8</v>
      </c>
      <c r="C32" s="68">
        <v>65</v>
      </c>
      <c r="D32" s="69">
        <v>0.84599999999999997</v>
      </c>
      <c r="E32" s="68">
        <v>82.8</v>
      </c>
      <c r="F32" s="68">
        <v>67.2</v>
      </c>
      <c r="G32" s="69">
        <v>0.81200000000000006</v>
      </c>
    </row>
    <row r="33" spans="1:7" x14ac:dyDescent="0.2">
      <c r="A33" s="54" t="s">
        <v>30</v>
      </c>
      <c r="B33" s="67">
        <v>76.099999999999994</v>
      </c>
      <c r="C33" s="68">
        <v>56</v>
      </c>
      <c r="D33" s="69">
        <v>0.73599999999999999</v>
      </c>
      <c r="E33" s="68">
        <v>80.2</v>
      </c>
      <c r="F33" s="68">
        <v>57.1</v>
      </c>
      <c r="G33" s="69">
        <v>0.71299999999999997</v>
      </c>
    </row>
    <row r="34" spans="1:7" x14ac:dyDescent="0.2">
      <c r="A34" s="54" t="s">
        <v>31</v>
      </c>
      <c r="B34" s="67">
        <v>75.3</v>
      </c>
      <c r="C34" s="68">
        <v>58.1</v>
      </c>
      <c r="D34" s="69">
        <v>0.77200000000000002</v>
      </c>
      <c r="E34" s="68">
        <v>79.400000000000006</v>
      </c>
      <c r="F34" s="68">
        <v>60.4</v>
      </c>
      <c r="G34" s="69">
        <v>0.76100000000000001</v>
      </c>
    </row>
    <row r="35" spans="1:7" x14ac:dyDescent="0.2">
      <c r="A35" s="54" t="s">
        <v>32</v>
      </c>
      <c r="B35" s="67">
        <v>79.5</v>
      </c>
      <c r="C35" s="68">
        <v>64.599999999999994</v>
      </c>
      <c r="D35" s="69">
        <v>0.81299999999999994</v>
      </c>
      <c r="E35" s="68">
        <v>81.7</v>
      </c>
      <c r="F35" s="68">
        <v>75</v>
      </c>
      <c r="G35" s="69">
        <v>0.91800000000000004</v>
      </c>
    </row>
    <row r="36" spans="1:7" x14ac:dyDescent="0.2">
      <c r="A36" s="54" t="s">
        <v>33</v>
      </c>
      <c r="B36" s="67">
        <v>79.3</v>
      </c>
      <c r="C36" s="68">
        <v>67.599999999999994</v>
      </c>
      <c r="D36" s="69">
        <v>0.85199999999999998</v>
      </c>
      <c r="E36" s="68">
        <v>82.5</v>
      </c>
      <c r="F36" s="68">
        <v>67.8</v>
      </c>
      <c r="G36" s="69">
        <v>0.82199999999999995</v>
      </c>
    </row>
    <row r="37" spans="1:7" x14ac:dyDescent="0.2">
      <c r="A37" s="54" t="s">
        <v>34</v>
      </c>
      <c r="B37" s="67">
        <v>76.2</v>
      </c>
      <c r="C37" s="68">
        <v>61</v>
      </c>
      <c r="D37" s="69">
        <v>0.8</v>
      </c>
      <c r="E37" s="68">
        <v>80.2</v>
      </c>
      <c r="F37" s="68">
        <v>60.8</v>
      </c>
      <c r="G37" s="69">
        <v>0.75800000000000001</v>
      </c>
    </row>
    <row r="38" spans="1:7" x14ac:dyDescent="0.2">
      <c r="A38" s="54" t="s">
        <v>35</v>
      </c>
      <c r="B38" s="67">
        <v>79</v>
      </c>
      <c r="C38" s="68">
        <v>64.5</v>
      </c>
      <c r="D38" s="69">
        <v>0.81699999999999995</v>
      </c>
      <c r="E38" s="68">
        <v>82.4</v>
      </c>
      <c r="F38" s="68">
        <v>65.3</v>
      </c>
      <c r="G38" s="69">
        <v>0.79400000000000004</v>
      </c>
    </row>
    <row r="39" spans="1:7" x14ac:dyDescent="0.2">
      <c r="A39" s="54" t="s">
        <v>36</v>
      </c>
      <c r="B39" s="67">
        <v>78.3</v>
      </c>
      <c r="C39" s="68">
        <v>68.099999999999994</v>
      </c>
      <c r="D39" s="69">
        <v>0.87</v>
      </c>
      <c r="E39" s="68">
        <v>83.2</v>
      </c>
      <c r="F39" s="68">
        <v>67.099999999999994</v>
      </c>
      <c r="G39" s="69">
        <v>0.80700000000000005</v>
      </c>
    </row>
    <row r="40" spans="1:7" x14ac:dyDescent="0.2">
      <c r="A40" s="54" t="s">
        <v>37</v>
      </c>
      <c r="B40" s="67">
        <v>77.2</v>
      </c>
      <c r="C40" s="68">
        <v>62.1</v>
      </c>
      <c r="D40" s="69">
        <v>0.80500000000000005</v>
      </c>
      <c r="E40" s="68">
        <v>81.099999999999994</v>
      </c>
      <c r="F40" s="68">
        <v>63.5</v>
      </c>
      <c r="G40" s="69">
        <v>0.78300000000000003</v>
      </c>
    </row>
    <row r="41" spans="1:7" x14ac:dyDescent="0.2">
      <c r="A41" s="54" t="s">
        <v>38</v>
      </c>
      <c r="B41" s="67">
        <v>76.8</v>
      </c>
      <c r="C41" s="68">
        <v>60.8</v>
      </c>
      <c r="D41" s="69">
        <v>0.79100000000000004</v>
      </c>
      <c r="E41" s="68">
        <v>80.7</v>
      </c>
      <c r="F41" s="68">
        <v>63</v>
      </c>
      <c r="G41" s="69">
        <v>0.78</v>
      </c>
    </row>
    <row r="42" spans="1:7" x14ac:dyDescent="0.2">
      <c r="A42" s="54" t="s">
        <v>39</v>
      </c>
      <c r="B42" s="67">
        <v>78.8</v>
      </c>
      <c r="C42" s="68">
        <v>64.8</v>
      </c>
      <c r="D42" s="69">
        <v>0.82199999999999995</v>
      </c>
      <c r="E42" s="68">
        <v>82.6</v>
      </c>
      <c r="F42" s="68">
        <v>64.400000000000006</v>
      </c>
      <c r="G42" s="69">
        <v>0.78</v>
      </c>
    </row>
    <row r="43" spans="1:7" x14ac:dyDescent="0.2">
      <c r="A43" s="54" t="s">
        <v>40</v>
      </c>
      <c r="B43" s="67">
        <v>75</v>
      </c>
      <c r="C43" s="68">
        <v>58.2</v>
      </c>
      <c r="D43" s="69">
        <v>0.77500000000000002</v>
      </c>
      <c r="E43" s="68">
        <v>79.099999999999994</v>
      </c>
      <c r="F43" s="68">
        <v>59.7</v>
      </c>
      <c r="G43" s="69">
        <v>0.754</v>
      </c>
    </row>
    <row r="44" spans="1:7" x14ac:dyDescent="0.2">
      <c r="A44" s="54" t="s">
        <v>41</v>
      </c>
      <c r="B44" s="67">
        <v>78.099999999999994</v>
      </c>
      <c r="C44" s="68">
        <v>61.9</v>
      </c>
      <c r="D44" s="69">
        <v>0.79200000000000004</v>
      </c>
      <c r="E44" s="68">
        <v>81</v>
      </c>
      <c r="F44" s="68">
        <v>62.1</v>
      </c>
      <c r="G44" s="69">
        <v>0.76800000000000002</v>
      </c>
    </row>
    <row r="45" spans="1:7" x14ac:dyDescent="0.2">
      <c r="A45" s="161"/>
      <c r="B45" s="70"/>
      <c r="C45" s="70"/>
      <c r="D45" s="178"/>
      <c r="E45" s="70"/>
      <c r="F45" s="70"/>
      <c r="G45" s="178"/>
    </row>
    <row r="46" spans="1:7" x14ac:dyDescent="0.2">
      <c r="A46" s="179"/>
      <c r="B46" s="180"/>
      <c r="C46" s="180"/>
      <c r="D46" s="75"/>
      <c r="E46" s="180"/>
      <c r="F46" s="180"/>
      <c r="G46" s="75"/>
    </row>
    <row r="47" spans="1:7" x14ac:dyDescent="0.2">
      <c r="A47" s="131" t="s">
        <v>131</v>
      </c>
      <c r="B47" s="131"/>
      <c r="C47" s="131"/>
      <c r="D47" s="13"/>
      <c r="E47" s="13"/>
      <c r="F47" s="13"/>
      <c r="G47" s="13"/>
    </row>
    <row r="48" spans="1:7" x14ac:dyDescent="0.2">
      <c r="A48" s="85"/>
      <c r="B48" s="13"/>
      <c r="C48" s="13"/>
      <c r="D48" s="13"/>
      <c r="E48" s="13"/>
      <c r="F48" s="13"/>
      <c r="G48" s="13"/>
    </row>
    <row r="49" spans="1:7" x14ac:dyDescent="0.2">
      <c r="A49" s="85" t="s">
        <v>88</v>
      </c>
      <c r="B49" s="13"/>
      <c r="C49" s="13"/>
      <c r="D49" s="13"/>
      <c r="E49" s="13"/>
      <c r="F49" s="13"/>
      <c r="G49" s="13"/>
    </row>
    <row r="50" spans="1:7" x14ac:dyDescent="0.2">
      <c r="A50" s="93"/>
    </row>
  </sheetData>
  <mergeCells count="13">
    <mergeCell ref="A47:C47"/>
    <mergeCell ref="E5:G6"/>
    <mergeCell ref="B5:D6"/>
    <mergeCell ref="A5:A11"/>
    <mergeCell ref="F1:G1"/>
    <mergeCell ref="A1:D1"/>
    <mergeCell ref="B7:B11"/>
    <mergeCell ref="C7:C11"/>
    <mergeCell ref="D7:D11"/>
    <mergeCell ref="E7:E11"/>
    <mergeCell ref="F7:F11"/>
    <mergeCell ref="G7:G11"/>
    <mergeCell ref="A3:I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workbookViewId="0">
      <selection sqref="A1:D1"/>
    </sheetView>
  </sheetViews>
  <sheetFormatPr defaultRowHeight="12.75" x14ac:dyDescent="0.2"/>
  <cols>
    <col min="1" max="1" width="24.85546875" style="7" customWidth="1"/>
    <col min="2" max="17" width="11.7109375" style="7" customWidth="1"/>
    <col min="18" max="16384" width="9.140625" style="7"/>
  </cols>
  <sheetData>
    <row r="1" spans="1:17" ht="18" customHeight="1" x14ac:dyDescent="0.25">
      <c r="A1" s="114" t="s">
        <v>146</v>
      </c>
      <c r="B1" s="114"/>
      <c r="C1" s="114"/>
      <c r="D1" s="114"/>
      <c r="E1" s="132"/>
      <c r="F1" s="116" t="s">
        <v>154</v>
      </c>
      <c r="G1" s="116"/>
    </row>
    <row r="2" spans="1:17" ht="15" customHeight="1" x14ac:dyDescent="0.2"/>
    <row r="3" spans="1:17" ht="12.75" customHeight="1" x14ac:dyDescent="0.25">
      <c r="A3" s="111" t="s">
        <v>182</v>
      </c>
      <c r="B3" s="112"/>
      <c r="C3" s="112"/>
      <c r="D3" s="112"/>
      <c r="E3" s="112"/>
      <c r="F3" s="112"/>
      <c r="G3" s="112"/>
      <c r="H3" s="112"/>
      <c r="I3" s="74"/>
      <c r="J3" s="74"/>
      <c r="K3" s="74"/>
      <c r="L3" s="74"/>
      <c r="M3" s="74"/>
      <c r="N3" s="74"/>
      <c r="O3" s="74"/>
      <c r="P3" s="74"/>
      <c r="Q3" s="74"/>
    </row>
    <row r="4" spans="1:17" s="10" customFormat="1" ht="12.75" customHeight="1" x14ac:dyDescent="0.2">
      <c r="A4" s="94"/>
      <c r="B4" s="80">
        <f>B21-B12</f>
        <v>13</v>
      </c>
      <c r="E4" s="80">
        <f>E21-E12</f>
        <v>22.5</v>
      </c>
      <c r="J4" s="80">
        <f>J21-J12</f>
        <v>9.5999999999999943</v>
      </c>
      <c r="M4" s="80">
        <f>M21-M12</f>
        <v>22.999999999999993</v>
      </c>
    </row>
    <row r="5" spans="1:17" x14ac:dyDescent="0.2">
      <c r="A5" s="181" t="s">
        <v>127</v>
      </c>
      <c r="B5" s="106" t="s">
        <v>1</v>
      </c>
      <c r="C5" s="109"/>
      <c r="D5" s="109"/>
      <c r="E5" s="109"/>
      <c r="F5" s="109"/>
      <c r="G5" s="109"/>
      <c r="H5" s="109"/>
      <c r="I5" s="110"/>
      <c r="J5" s="106" t="s">
        <v>43</v>
      </c>
      <c r="K5" s="109"/>
      <c r="L5" s="109"/>
      <c r="M5" s="109"/>
      <c r="N5" s="109"/>
      <c r="O5" s="109"/>
      <c r="P5" s="109"/>
      <c r="Q5" s="110"/>
    </row>
    <row r="6" spans="1:17" x14ac:dyDescent="0.2">
      <c r="A6" s="182"/>
      <c r="B6" s="107"/>
      <c r="C6" s="125"/>
      <c r="D6" s="125"/>
      <c r="E6" s="125"/>
      <c r="F6" s="125"/>
      <c r="G6" s="125"/>
      <c r="H6" s="125"/>
      <c r="I6" s="156"/>
      <c r="J6" s="107"/>
      <c r="K6" s="125"/>
      <c r="L6" s="125"/>
      <c r="M6" s="125"/>
      <c r="N6" s="125"/>
      <c r="O6" s="125"/>
      <c r="P6" s="125"/>
      <c r="Q6" s="156"/>
    </row>
    <row r="7" spans="1:17" x14ac:dyDescent="0.2">
      <c r="A7" s="182"/>
      <c r="B7" s="152" t="s">
        <v>2</v>
      </c>
      <c r="C7" s="126" t="s">
        <v>3</v>
      </c>
      <c r="D7" s="126" t="s">
        <v>4</v>
      </c>
      <c r="E7" s="126" t="s">
        <v>5</v>
      </c>
      <c r="F7" s="126" t="s">
        <v>6</v>
      </c>
      <c r="G7" s="126" t="s">
        <v>7</v>
      </c>
      <c r="H7" s="126" t="s">
        <v>8</v>
      </c>
      <c r="I7" s="153" t="s">
        <v>126</v>
      </c>
      <c r="J7" s="152" t="s">
        <v>2</v>
      </c>
      <c r="K7" s="126" t="s">
        <v>3</v>
      </c>
      <c r="L7" s="126" t="s">
        <v>4</v>
      </c>
      <c r="M7" s="126" t="s">
        <v>5</v>
      </c>
      <c r="N7" s="126" t="s">
        <v>6</v>
      </c>
      <c r="O7" s="126" t="s">
        <v>7</v>
      </c>
      <c r="P7" s="126" t="s">
        <v>8</v>
      </c>
      <c r="Q7" s="153" t="s">
        <v>126</v>
      </c>
    </row>
    <row r="8" spans="1:17" x14ac:dyDescent="0.2">
      <c r="A8" s="182"/>
      <c r="B8" s="152"/>
      <c r="C8" s="126"/>
      <c r="D8" s="126"/>
      <c r="E8" s="126"/>
      <c r="F8" s="126"/>
      <c r="G8" s="126"/>
      <c r="H8" s="126"/>
      <c r="I8" s="153"/>
      <c r="J8" s="152"/>
      <c r="K8" s="126"/>
      <c r="L8" s="126"/>
      <c r="M8" s="126"/>
      <c r="N8" s="126"/>
      <c r="O8" s="126"/>
      <c r="P8" s="126"/>
      <c r="Q8" s="153"/>
    </row>
    <row r="9" spans="1:17" x14ac:dyDescent="0.2">
      <c r="A9" s="182"/>
      <c r="B9" s="152"/>
      <c r="C9" s="126"/>
      <c r="D9" s="126"/>
      <c r="E9" s="126"/>
      <c r="F9" s="126"/>
      <c r="G9" s="126"/>
      <c r="H9" s="126"/>
      <c r="I9" s="153"/>
      <c r="J9" s="152"/>
      <c r="K9" s="126"/>
      <c r="L9" s="126"/>
      <c r="M9" s="126"/>
      <c r="N9" s="126"/>
      <c r="O9" s="126"/>
      <c r="P9" s="126"/>
      <c r="Q9" s="153"/>
    </row>
    <row r="10" spans="1:17" x14ac:dyDescent="0.2">
      <c r="A10" s="183"/>
      <c r="B10" s="154"/>
      <c r="C10" s="127"/>
      <c r="D10" s="127"/>
      <c r="E10" s="127"/>
      <c r="F10" s="127"/>
      <c r="G10" s="127"/>
      <c r="H10" s="127"/>
      <c r="I10" s="155"/>
      <c r="J10" s="154"/>
      <c r="K10" s="127"/>
      <c r="L10" s="127"/>
      <c r="M10" s="127"/>
      <c r="N10" s="127"/>
      <c r="O10" s="127"/>
      <c r="P10" s="127"/>
      <c r="Q10" s="155"/>
    </row>
    <row r="11" spans="1:17" x14ac:dyDescent="0.2">
      <c r="A11" s="149"/>
      <c r="B11" s="158"/>
      <c r="C11" s="159"/>
      <c r="D11" s="159"/>
      <c r="E11" s="159"/>
      <c r="F11" s="159"/>
      <c r="G11" s="159"/>
      <c r="H11" s="159"/>
      <c r="I11" s="159"/>
      <c r="J11" s="158"/>
      <c r="K11" s="159"/>
      <c r="L11" s="159"/>
      <c r="M11" s="159"/>
      <c r="N11" s="159"/>
      <c r="O11" s="159"/>
      <c r="P11" s="159"/>
      <c r="Q11" s="160"/>
    </row>
    <row r="12" spans="1:17" x14ac:dyDescent="0.2">
      <c r="A12" s="44" t="s">
        <v>128</v>
      </c>
      <c r="B12" s="76">
        <v>69.7</v>
      </c>
      <c r="C12" s="77">
        <v>69.400000000000006</v>
      </c>
      <c r="D12" s="77">
        <v>70</v>
      </c>
      <c r="E12" s="77">
        <v>49.3</v>
      </c>
      <c r="F12" s="77">
        <v>47.9</v>
      </c>
      <c r="G12" s="77">
        <v>50.8</v>
      </c>
      <c r="H12" s="72">
        <v>0.70799999999999996</v>
      </c>
      <c r="I12" s="72">
        <v>0.29199999999999998</v>
      </c>
      <c r="J12" s="76">
        <v>75.7</v>
      </c>
      <c r="K12" s="77">
        <v>75.400000000000006</v>
      </c>
      <c r="L12" s="77">
        <v>76</v>
      </c>
      <c r="M12" s="77">
        <v>49.6</v>
      </c>
      <c r="N12" s="77">
        <v>47.8</v>
      </c>
      <c r="O12" s="77">
        <v>51.4</v>
      </c>
      <c r="P12" s="72">
        <v>0.65500000000000003</v>
      </c>
      <c r="Q12" s="69">
        <v>0.34499999999999997</v>
      </c>
    </row>
    <row r="13" spans="1:17" x14ac:dyDescent="0.2">
      <c r="A13" s="44">
        <v>2</v>
      </c>
      <c r="B13" s="76">
        <v>72.599999999999994</v>
      </c>
      <c r="C13" s="77">
        <v>72.3</v>
      </c>
      <c r="D13" s="77">
        <v>73</v>
      </c>
      <c r="E13" s="77">
        <v>51.7</v>
      </c>
      <c r="F13" s="77">
        <v>50.2</v>
      </c>
      <c r="G13" s="77">
        <v>53.2</v>
      </c>
      <c r="H13" s="72">
        <v>0.71199999999999997</v>
      </c>
      <c r="I13" s="72">
        <v>0.28799999999999998</v>
      </c>
      <c r="J13" s="76">
        <v>77.900000000000006</v>
      </c>
      <c r="K13" s="77">
        <v>77.599999999999994</v>
      </c>
      <c r="L13" s="77">
        <v>78.099999999999994</v>
      </c>
      <c r="M13" s="77">
        <v>55</v>
      </c>
      <c r="N13" s="77">
        <v>53.5</v>
      </c>
      <c r="O13" s="77">
        <v>56.6</v>
      </c>
      <c r="P13" s="72">
        <v>0.70699999999999996</v>
      </c>
      <c r="Q13" s="69">
        <v>0.29299999999999998</v>
      </c>
    </row>
    <row r="14" spans="1:17" x14ac:dyDescent="0.2">
      <c r="A14" s="44">
        <v>3</v>
      </c>
      <c r="B14" s="76">
        <v>74.400000000000006</v>
      </c>
      <c r="C14" s="77">
        <v>74</v>
      </c>
      <c r="D14" s="77">
        <v>74.7</v>
      </c>
      <c r="E14" s="77">
        <v>57.9</v>
      </c>
      <c r="F14" s="77">
        <v>56.6</v>
      </c>
      <c r="G14" s="77">
        <v>59.2</v>
      </c>
      <c r="H14" s="72">
        <v>0.77900000000000003</v>
      </c>
      <c r="I14" s="72">
        <v>0.221</v>
      </c>
      <c r="J14" s="76">
        <v>79</v>
      </c>
      <c r="K14" s="77">
        <v>78.7</v>
      </c>
      <c r="L14" s="77">
        <v>79.3</v>
      </c>
      <c r="M14" s="77">
        <v>55.4</v>
      </c>
      <c r="N14" s="77">
        <v>53.5</v>
      </c>
      <c r="O14" s="77">
        <v>57.3</v>
      </c>
      <c r="P14" s="72">
        <v>0.70099999999999996</v>
      </c>
      <c r="Q14" s="69">
        <v>0.29899999999999999</v>
      </c>
    </row>
    <row r="15" spans="1:17" x14ac:dyDescent="0.2">
      <c r="A15" s="44">
        <v>4</v>
      </c>
      <c r="B15" s="76">
        <v>76</v>
      </c>
      <c r="C15" s="77">
        <v>75.7</v>
      </c>
      <c r="D15" s="77">
        <v>76.3</v>
      </c>
      <c r="E15" s="77">
        <v>58.5</v>
      </c>
      <c r="F15" s="77">
        <v>57</v>
      </c>
      <c r="G15" s="77">
        <v>60</v>
      </c>
      <c r="H15" s="72">
        <v>0.77</v>
      </c>
      <c r="I15" s="72">
        <v>0.23</v>
      </c>
      <c r="J15" s="76">
        <v>80.3</v>
      </c>
      <c r="K15" s="77">
        <v>80</v>
      </c>
      <c r="L15" s="77">
        <v>80.599999999999994</v>
      </c>
      <c r="M15" s="77">
        <v>60.6</v>
      </c>
      <c r="N15" s="77">
        <v>59.2</v>
      </c>
      <c r="O15" s="77">
        <v>61.9</v>
      </c>
      <c r="P15" s="72">
        <v>0.754</v>
      </c>
      <c r="Q15" s="69">
        <v>0.246</v>
      </c>
    </row>
    <row r="16" spans="1:17" x14ac:dyDescent="0.2">
      <c r="A16" s="44">
        <v>5</v>
      </c>
      <c r="B16" s="76">
        <v>76.900000000000006</v>
      </c>
      <c r="C16" s="77">
        <v>76.599999999999994</v>
      </c>
      <c r="D16" s="77">
        <v>77.099999999999994</v>
      </c>
      <c r="E16" s="77">
        <v>61.9</v>
      </c>
      <c r="F16" s="77">
        <v>60.5</v>
      </c>
      <c r="G16" s="77">
        <v>63.4</v>
      </c>
      <c r="H16" s="72">
        <v>0.80600000000000005</v>
      </c>
      <c r="I16" s="72">
        <v>0.19400000000000001</v>
      </c>
      <c r="J16" s="76">
        <v>81.2</v>
      </c>
      <c r="K16" s="77">
        <v>80.900000000000006</v>
      </c>
      <c r="L16" s="77">
        <v>81.400000000000006</v>
      </c>
      <c r="M16" s="77">
        <v>62.4</v>
      </c>
      <c r="N16" s="77">
        <v>60.9</v>
      </c>
      <c r="O16" s="77">
        <v>63.8</v>
      </c>
      <c r="P16" s="72">
        <v>0.76800000000000002</v>
      </c>
      <c r="Q16" s="69">
        <v>0.23200000000000001</v>
      </c>
    </row>
    <row r="17" spans="1:17" x14ac:dyDescent="0.2">
      <c r="A17" s="44">
        <v>6</v>
      </c>
      <c r="B17" s="76">
        <v>78.3</v>
      </c>
      <c r="C17" s="77">
        <v>78</v>
      </c>
      <c r="D17" s="77">
        <v>78.599999999999994</v>
      </c>
      <c r="E17" s="77">
        <v>64.8</v>
      </c>
      <c r="F17" s="77">
        <v>63.6</v>
      </c>
      <c r="G17" s="77">
        <v>65.900000000000006</v>
      </c>
      <c r="H17" s="72">
        <v>0.82699999999999996</v>
      </c>
      <c r="I17" s="72">
        <v>0.17299999999999999</v>
      </c>
      <c r="J17" s="76">
        <v>82</v>
      </c>
      <c r="K17" s="77">
        <v>81.8</v>
      </c>
      <c r="L17" s="77">
        <v>82.3</v>
      </c>
      <c r="M17" s="77">
        <v>65.8</v>
      </c>
      <c r="N17" s="77">
        <v>64.5</v>
      </c>
      <c r="O17" s="77">
        <v>67.099999999999994</v>
      </c>
      <c r="P17" s="72">
        <v>0.80200000000000005</v>
      </c>
      <c r="Q17" s="69">
        <v>0.19800000000000001</v>
      </c>
    </row>
    <row r="18" spans="1:17" x14ac:dyDescent="0.2">
      <c r="A18" s="44">
        <v>7</v>
      </c>
      <c r="B18" s="76">
        <v>79.7</v>
      </c>
      <c r="C18" s="77">
        <v>79.400000000000006</v>
      </c>
      <c r="D18" s="77">
        <v>79.900000000000006</v>
      </c>
      <c r="E18" s="77">
        <v>67.599999999999994</v>
      </c>
      <c r="F18" s="77">
        <v>66.5</v>
      </c>
      <c r="G18" s="77">
        <v>68.7</v>
      </c>
      <c r="H18" s="72">
        <v>0.84899999999999998</v>
      </c>
      <c r="I18" s="72">
        <v>0.151</v>
      </c>
      <c r="J18" s="76">
        <v>82.3</v>
      </c>
      <c r="K18" s="77">
        <v>82.1</v>
      </c>
      <c r="L18" s="77">
        <v>82.6</v>
      </c>
      <c r="M18" s="77">
        <v>65.599999999999994</v>
      </c>
      <c r="N18" s="77">
        <v>64.2</v>
      </c>
      <c r="O18" s="77">
        <v>67</v>
      </c>
      <c r="P18" s="72">
        <v>0.79700000000000004</v>
      </c>
      <c r="Q18" s="69">
        <v>0.20300000000000001</v>
      </c>
    </row>
    <row r="19" spans="1:17" x14ac:dyDescent="0.2">
      <c r="A19" s="44">
        <v>8</v>
      </c>
      <c r="B19" s="76">
        <v>80</v>
      </c>
      <c r="C19" s="77">
        <v>79.7</v>
      </c>
      <c r="D19" s="77">
        <v>80.3</v>
      </c>
      <c r="E19" s="77">
        <v>69.7</v>
      </c>
      <c r="F19" s="77">
        <v>68.5</v>
      </c>
      <c r="G19" s="77">
        <v>70.8</v>
      </c>
      <c r="H19" s="72">
        <v>0.87</v>
      </c>
      <c r="I19" s="72">
        <v>0.13</v>
      </c>
      <c r="J19" s="76">
        <v>83.5</v>
      </c>
      <c r="K19" s="77">
        <v>83.3</v>
      </c>
      <c r="L19" s="77">
        <v>83.8</v>
      </c>
      <c r="M19" s="77">
        <v>69.400000000000006</v>
      </c>
      <c r="N19" s="77">
        <v>68.099999999999994</v>
      </c>
      <c r="O19" s="77">
        <v>70.8</v>
      </c>
      <c r="P19" s="72">
        <v>0.83099999999999996</v>
      </c>
      <c r="Q19" s="69">
        <v>0.16900000000000001</v>
      </c>
    </row>
    <row r="20" spans="1:17" x14ac:dyDescent="0.2">
      <c r="A20" s="44">
        <v>9</v>
      </c>
      <c r="B20" s="76">
        <v>81.2</v>
      </c>
      <c r="C20" s="77">
        <v>80.900000000000006</v>
      </c>
      <c r="D20" s="77">
        <v>81.5</v>
      </c>
      <c r="E20" s="77">
        <v>69</v>
      </c>
      <c r="F20" s="77">
        <v>67.7</v>
      </c>
      <c r="G20" s="77">
        <v>70.3</v>
      </c>
      <c r="H20" s="72">
        <v>0.85</v>
      </c>
      <c r="I20" s="72">
        <v>0.15</v>
      </c>
      <c r="J20" s="76">
        <v>84.1</v>
      </c>
      <c r="K20" s="77">
        <v>83.8</v>
      </c>
      <c r="L20" s="77">
        <v>84.3</v>
      </c>
      <c r="M20" s="77">
        <v>68.599999999999994</v>
      </c>
      <c r="N20" s="77">
        <v>66.900000000000006</v>
      </c>
      <c r="O20" s="77">
        <v>70.3</v>
      </c>
      <c r="P20" s="72">
        <v>0.81599999999999995</v>
      </c>
      <c r="Q20" s="69">
        <v>0.184</v>
      </c>
    </row>
    <row r="21" spans="1:17" x14ac:dyDescent="0.2">
      <c r="A21" s="44" t="s">
        <v>129</v>
      </c>
      <c r="B21" s="76">
        <v>82.7</v>
      </c>
      <c r="C21" s="77">
        <v>82.4</v>
      </c>
      <c r="D21" s="77">
        <v>82.9</v>
      </c>
      <c r="E21" s="77">
        <v>71.8</v>
      </c>
      <c r="F21" s="77">
        <v>70.400000000000006</v>
      </c>
      <c r="G21" s="77">
        <v>73.3</v>
      </c>
      <c r="H21" s="72">
        <v>0.86899999999999999</v>
      </c>
      <c r="I21" s="72">
        <v>0.13100000000000001</v>
      </c>
      <c r="J21" s="76">
        <v>85.3</v>
      </c>
      <c r="K21" s="77">
        <v>85.1</v>
      </c>
      <c r="L21" s="77">
        <v>85.6</v>
      </c>
      <c r="M21" s="77">
        <v>72.599999999999994</v>
      </c>
      <c r="N21" s="77">
        <v>71.099999999999994</v>
      </c>
      <c r="O21" s="77">
        <v>74.099999999999994</v>
      </c>
      <c r="P21" s="72">
        <v>0.85099999999999998</v>
      </c>
      <c r="Q21" s="69">
        <v>0.14899999999999999</v>
      </c>
    </row>
    <row r="22" spans="1:17" x14ac:dyDescent="0.2">
      <c r="A22" s="184"/>
      <c r="B22" s="78"/>
      <c r="C22" s="78"/>
      <c r="D22" s="78"/>
      <c r="E22" s="78"/>
      <c r="F22" s="78"/>
      <c r="G22" s="78"/>
      <c r="H22" s="79"/>
      <c r="I22" s="71"/>
      <c r="J22" s="78"/>
      <c r="K22" s="78"/>
      <c r="L22" s="78"/>
      <c r="M22" s="78"/>
      <c r="N22" s="78"/>
      <c r="O22" s="78"/>
      <c r="P22" s="79"/>
      <c r="Q22" s="71"/>
    </row>
    <row r="23" spans="1:17" x14ac:dyDescent="0.2">
      <c r="A23" s="19"/>
      <c r="B23" s="13"/>
      <c r="C23" s="13"/>
      <c r="D23" s="13"/>
      <c r="E23" s="13"/>
      <c r="F23" s="13"/>
      <c r="G23" s="13"/>
      <c r="H23" s="13"/>
      <c r="I23" s="13"/>
      <c r="J23" s="13"/>
      <c r="K23" s="13"/>
      <c r="L23" s="13"/>
      <c r="M23" s="13"/>
      <c r="N23" s="13"/>
      <c r="O23" s="13"/>
      <c r="P23" s="13"/>
      <c r="Q23" s="13"/>
    </row>
    <row r="24" spans="1:17" x14ac:dyDescent="0.2">
      <c r="A24" s="92" t="s">
        <v>183</v>
      </c>
      <c r="B24" s="13"/>
      <c r="C24" s="13"/>
      <c r="D24" s="13"/>
      <c r="E24" s="13"/>
      <c r="F24" s="13"/>
      <c r="G24" s="13"/>
      <c r="H24" s="13"/>
      <c r="I24" s="13"/>
      <c r="J24" s="13"/>
      <c r="K24" s="13"/>
      <c r="L24" s="13"/>
      <c r="M24" s="13"/>
      <c r="N24" s="13"/>
      <c r="O24" s="13"/>
      <c r="P24" s="13"/>
      <c r="Q24" s="13"/>
    </row>
    <row r="25" spans="1:17" x14ac:dyDescent="0.2">
      <c r="A25" s="85" t="s">
        <v>130</v>
      </c>
      <c r="B25" s="13"/>
      <c r="C25" s="13"/>
      <c r="D25" s="13"/>
      <c r="E25" s="13"/>
      <c r="F25" s="13"/>
      <c r="G25" s="13"/>
      <c r="H25" s="13"/>
      <c r="I25" s="13"/>
      <c r="J25" s="13"/>
      <c r="K25" s="13"/>
      <c r="L25" s="13"/>
      <c r="M25" s="13"/>
      <c r="N25" s="13"/>
      <c r="O25" s="13"/>
      <c r="P25" s="13"/>
      <c r="Q25" s="13"/>
    </row>
    <row r="26" spans="1:17" x14ac:dyDescent="0.2">
      <c r="A26" s="131" t="s">
        <v>131</v>
      </c>
      <c r="B26" s="131"/>
      <c r="C26" s="131"/>
    </row>
    <row r="27" spans="1:17" x14ac:dyDescent="0.2">
      <c r="A27" s="85"/>
    </row>
    <row r="28" spans="1:17" x14ac:dyDescent="0.2">
      <c r="A28" s="85" t="s">
        <v>88</v>
      </c>
    </row>
    <row r="29" spans="1:17" x14ac:dyDescent="0.2">
      <c r="B29" s="9"/>
      <c r="C29" s="9"/>
      <c r="D29" s="9"/>
      <c r="E29" s="9"/>
      <c r="F29" s="9"/>
      <c r="G29" s="9"/>
      <c r="H29" s="9"/>
      <c r="I29" s="9"/>
      <c r="J29" s="9"/>
      <c r="K29" s="9"/>
      <c r="L29" s="9"/>
      <c r="M29" s="9"/>
      <c r="N29" s="9"/>
      <c r="O29" s="9"/>
      <c r="P29" s="9"/>
      <c r="Q29" s="9"/>
    </row>
    <row r="30" spans="1:17" s="10" customFormat="1" x14ac:dyDescent="0.2">
      <c r="B30" s="80" t="s">
        <v>124</v>
      </c>
      <c r="C30" s="80" t="s">
        <v>125</v>
      </c>
      <c r="D30" s="80"/>
      <c r="E30" s="80"/>
      <c r="F30" s="80"/>
      <c r="G30" s="80"/>
      <c r="H30" s="80"/>
      <c r="I30" s="80"/>
      <c r="J30" s="80"/>
      <c r="K30" s="80"/>
      <c r="L30" s="80"/>
      <c r="M30" s="80"/>
      <c r="N30" s="80"/>
      <c r="O30" s="80"/>
      <c r="P30" s="80"/>
      <c r="Q30" s="80"/>
    </row>
    <row r="31" spans="1:17" s="10" customFormat="1" x14ac:dyDescent="0.2">
      <c r="A31" s="10" t="s">
        <v>132</v>
      </c>
      <c r="B31" s="80">
        <f>E12</f>
        <v>49.3</v>
      </c>
      <c r="C31" s="80">
        <f>B12-E12</f>
        <v>20.400000000000006</v>
      </c>
      <c r="D31" s="81">
        <f>H12</f>
        <v>0.70799999999999996</v>
      </c>
      <c r="E31" s="81">
        <f>I12</f>
        <v>0.29199999999999998</v>
      </c>
      <c r="F31" s="80"/>
      <c r="G31" s="80"/>
      <c r="H31" s="80"/>
      <c r="I31" s="80"/>
      <c r="J31" s="80"/>
      <c r="K31" s="80"/>
      <c r="L31" s="80"/>
      <c r="M31" s="80"/>
      <c r="N31" s="80"/>
      <c r="O31" s="80"/>
      <c r="P31" s="80"/>
      <c r="Q31" s="80"/>
    </row>
    <row r="32" spans="1:17" s="10" customFormat="1" x14ac:dyDescent="0.2">
      <c r="A32" s="10" t="s">
        <v>133</v>
      </c>
      <c r="B32" s="80">
        <f t="shared" ref="B32:B40" si="0">E13</f>
        <v>51.7</v>
      </c>
      <c r="C32" s="80">
        <f t="shared" ref="C32:C40" si="1">B13-E13</f>
        <v>20.899999999999991</v>
      </c>
      <c r="D32" s="81">
        <f t="shared" ref="D32:E32" si="2">H13</f>
        <v>0.71199999999999997</v>
      </c>
      <c r="E32" s="81">
        <f t="shared" si="2"/>
        <v>0.28799999999999998</v>
      </c>
      <c r="F32" s="80"/>
      <c r="G32" s="80"/>
      <c r="H32" s="80"/>
      <c r="I32" s="80"/>
      <c r="J32" s="80"/>
      <c r="K32" s="80"/>
      <c r="L32" s="80"/>
      <c r="M32" s="80"/>
      <c r="N32" s="80"/>
      <c r="O32" s="80"/>
      <c r="P32" s="80"/>
      <c r="Q32" s="80"/>
    </row>
    <row r="33" spans="1:17" s="10" customFormat="1" x14ac:dyDescent="0.2">
      <c r="A33" s="10" t="s">
        <v>134</v>
      </c>
      <c r="B33" s="80">
        <f t="shared" si="0"/>
        <v>57.9</v>
      </c>
      <c r="C33" s="80">
        <f t="shared" si="1"/>
        <v>16.500000000000007</v>
      </c>
      <c r="D33" s="81">
        <f t="shared" ref="D33:E33" si="3">H14</f>
        <v>0.77900000000000003</v>
      </c>
      <c r="E33" s="81">
        <f t="shared" si="3"/>
        <v>0.221</v>
      </c>
      <c r="F33" s="80"/>
      <c r="G33" s="80"/>
      <c r="H33" s="80"/>
      <c r="I33" s="80"/>
      <c r="J33" s="80"/>
      <c r="K33" s="80"/>
      <c r="L33" s="80"/>
      <c r="M33" s="80"/>
      <c r="N33" s="80"/>
      <c r="O33" s="80"/>
      <c r="P33" s="80"/>
      <c r="Q33" s="80"/>
    </row>
    <row r="34" spans="1:17" s="10" customFormat="1" x14ac:dyDescent="0.2">
      <c r="A34" s="10" t="s">
        <v>135</v>
      </c>
      <c r="B34" s="80">
        <f t="shared" si="0"/>
        <v>58.5</v>
      </c>
      <c r="C34" s="80">
        <f t="shared" si="1"/>
        <v>17.5</v>
      </c>
      <c r="D34" s="81">
        <f t="shared" ref="D34:E34" si="4">H15</f>
        <v>0.77</v>
      </c>
      <c r="E34" s="81">
        <f t="shared" si="4"/>
        <v>0.23</v>
      </c>
      <c r="F34" s="80"/>
      <c r="G34" s="80"/>
      <c r="H34" s="80"/>
      <c r="I34" s="80"/>
      <c r="J34" s="80"/>
      <c r="K34" s="80"/>
      <c r="L34" s="80"/>
      <c r="M34" s="80"/>
      <c r="N34" s="80"/>
      <c r="O34" s="80"/>
      <c r="P34" s="80"/>
      <c r="Q34" s="80"/>
    </row>
    <row r="35" spans="1:17" s="10" customFormat="1" x14ac:dyDescent="0.2">
      <c r="A35" s="10" t="s">
        <v>136</v>
      </c>
      <c r="B35" s="80">
        <f t="shared" si="0"/>
        <v>61.9</v>
      </c>
      <c r="C35" s="80">
        <f t="shared" si="1"/>
        <v>15.000000000000007</v>
      </c>
      <c r="D35" s="81">
        <f t="shared" ref="D35:E35" si="5">H16</f>
        <v>0.80600000000000005</v>
      </c>
      <c r="E35" s="81">
        <f t="shared" si="5"/>
        <v>0.19400000000000001</v>
      </c>
      <c r="F35" s="80"/>
      <c r="G35" s="80"/>
      <c r="H35" s="80"/>
      <c r="I35" s="80"/>
      <c r="J35" s="80"/>
      <c r="K35" s="80"/>
      <c r="L35" s="80"/>
      <c r="M35" s="80"/>
      <c r="N35" s="80"/>
      <c r="O35" s="80"/>
      <c r="P35" s="80"/>
      <c r="Q35" s="80"/>
    </row>
    <row r="36" spans="1:17" s="10" customFormat="1" x14ac:dyDescent="0.2">
      <c r="A36" s="10" t="s">
        <v>137</v>
      </c>
      <c r="B36" s="80">
        <f t="shared" si="0"/>
        <v>64.8</v>
      </c>
      <c r="C36" s="80">
        <f t="shared" si="1"/>
        <v>13.5</v>
      </c>
      <c r="D36" s="81">
        <f t="shared" ref="D36:E36" si="6">H17</f>
        <v>0.82699999999999996</v>
      </c>
      <c r="E36" s="81">
        <f t="shared" si="6"/>
        <v>0.17299999999999999</v>
      </c>
      <c r="F36" s="80"/>
      <c r="G36" s="80"/>
      <c r="H36" s="80"/>
      <c r="I36" s="80"/>
      <c r="J36" s="80"/>
      <c r="K36" s="80"/>
      <c r="L36" s="80"/>
      <c r="M36" s="80"/>
      <c r="N36" s="80"/>
      <c r="O36" s="80"/>
      <c r="P36" s="80"/>
      <c r="Q36" s="80"/>
    </row>
    <row r="37" spans="1:17" s="10" customFormat="1" x14ac:dyDescent="0.2">
      <c r="A37" s="10" t="s">
        <v>138</v>
      </c>
      <c r="B37" s="80">
        <f t="shared" si="0"/>
        <v>67.599999999999994</v>
      </c>
      <c r="C37" s="80">
        <f t="shared" si="1"/>
        <v>12.100000000000009</v>
      </c>
      <c r="D37" s="81">
        <f t="shared" ref="D37:E37" si="7">H18</f>
        <v>0.84899999999999998</v>
      </c>
      <c r="E37" s="81">
        <f t="shared" si="7"/>
        <v>0.151</v>
      </c>
      <c r="F37" s="80"/>
      <c r="G37" s="80"/>
      <c r="H37" s="80"/>
      <c r="I37" s="80"/>
      <c r="J37" s="80"/>
      <c r="K37" s="80"/>
      <c r="L37" s="80"/>
      <c r="M37" s="80"/>
      <c r="N37" s="80"/>
      <c r="O37" s="80"/>
      <c r="P37" s="80"/>
      <c r="Q37" s="80"/>
    </row>
    <row r="38" spans="1:17" s="10" customFormat="1" x14ac:dyDescent="0.2">
      <c r="A38" s="10" t="s">
        <v>139</v>
      </c>
      <c r="B38" s="80">
        <f t="shared" si="0"/>
        <v>69.7</v>
      </c>
      <c r="C38" s="80">
        <f t="shared" si="1"/>
        <v>10.299999999999997</v>
      </c>
      <c r="D38" s="81">
        <f t="shared" ref="D38:E38" si="8">H19</f>
        <v>0.87</v>
      </c>
      <c r="E38" s="81">
        <f t="shared" si="8"/>
        <v>0.13</v>
      </c>
      <c r="F38" s="80"/>
      <c r="G38" s="80"/>
      <c r="H38" s="80"/>
      <c r="I38" s="80"/>
      <c r="J38" s="80"/>
      <c r="K38" s="80"/>
      <c r="L38" s="80"/>
      <c r="M38" s="80"/>
      <c r="N38" s="80"/>
      <c r="O38" s="80"/>
      <c r="P38" s="80"/>
      <c r="Q38" s="80"/>
    </row>
    <row r="39" spans="1:17" s="10" customFormat="1" x14ac:dyDescent="0.2">
      <c r="A39" s="10" t="s">
        <v>140</v>
      </c>
      <c r="B39" s="80">
        <f t="shared" si="0"/>
        <v>69</v>
      </c>
      <c r="C39" s="80">
        <f t="shared" si="1"/>
        <v>12.200000000000003</v>
      </c>
      <c r="D39" s="81">
        <f t="shared" ref="D39:E39" si="9">H20</f>
        <v>0.85</v>
      </c>
      <c r="E39" s="81">
        <f t="shared" si="9"/>
        <v>0.15</v>
      </c>
    </row>
    <row r="40" spans="1:17" s="10" customFormat="1" x14ac:dyDescent="0.2">
      <c r="A40" s="10" t="s">
        <v>141</v>
      </c>
      <c r="B40" s="80">
        <f t="shared" si="0"/>
        <v>71.8</v>
      </c>
      <c r="C40" s="80">
        <f t="shared" si="1"/>
        <v>10.900000000000006</v>
      </c>
      <c r="D40" s="81">
        <f t="shared" ref="D40:E40" si="10">H21</f>
        <v>0.86899999999999999</v>
      </c>
      <c r="E40" s="81">
        <f t="shared" si="10"/>
        <v>0.13100000000000001</v>
      </c>
    </row>
    <row r="41" spans="1:17" s="10" customFormat="1" x14ac:dyDescent="0.2">
      <c r="B41" s="80" t="s">
        <v>124</v>
      </c>
      <c r="C41" s="80" t="s">
        <v>125</v>
      </c>
    </row>
    <row r="42" spans="1:17" s="10" customFormat="1" x14ac:dyDescent="0.2">
      <c r="A42" s="10" t="s">
        <v>132</v>
      </c>
      <c r="B42" s="80">
        <f>M12</f>
        <v>49.6</v>
      </c>
      <c r="C42" s="80">
        <f>J12-M12</f>
        <v>26.1</v>
      </c>
      <c r="D42" s="82">
        <f>P12</f>
        <v>0.65500000000000003</v>
      </c>
      <c r="E42" s="82">
        <f>Q12</f>
        <v>0.34499999999999997</v>
      </c>
    </row>
    <row r="43" spans="1:17" s="10" customFormat="1" x14ac:dyDescent="0.2">
      <c r="A43" s="10" t="s">
        <v>133</v>
      </c>
      <c r="B43" s="80">
        <f t="shared" ref="B43:B51" si="11">M13</f>
        <v>55</v>
      </c>
      <c r="C43" s="80">
        <f t="shared" ref="C43:C51" si="12">J13-M13</f>
        <v>22.900000000000006</v>
      </c>
      <c r="D43" s="82">
        <f t="shared" ref="D43:E43" si="13">P13</f>
        <v>0.70699999999999996</v>
      </c>
      <c r="E43" s="82">
        <f t="shared" si="13"/>
        <v>0.29299999999999998</v>
      </c>
    </row>
    <row r="44" spans="1:17" s="10" customFormat="1" x14ac:dyDescent="0.2">
      <c r="A44" s="10" t="s">
        <v>134</v>
      </c>
      <c r="B44" s="80">
        <f t="shared" si="11"/>
        <v>55.4</v>
      </c>
      <c r="C44" s="80">
        <f t="shared" si="12"/>
        <v>23.6</v>
      </c>
      <c r="D44" s="82">
        <f t="shared" ref="D44:E44" si="14">P14</f>
        <v>0.70099999999999996</v>
      </c>
      <c r="E44" s="82">
        <f t="shared" si="14"/>
        <v>0.29899999999999999</v>
      </c>
    </row>
    <row r="45" spans="1:17" s="10" customFormat="1" x14ac:dyDescent="0.2">
      <c r="A45" s="10" t="s">
        <v>135</v>
      </c>
      <c r="B45" s="80">
        <f t="shared" si="11"/>
        <v>60.6</v>
      </c>
      <c r="C45" s="80">
        <f t="shared" si="12"/>
        <v>19.699999999999996</v>
      </c>
      <c r="D45" s="82">
        <f t="shared" ref="D45:E45" si="15">P15</f>
        <v>0.754</v>
      </c>
      <c r="E45" s="82">
        <f t="shared" si="15"/>
        <v>0.246</v>
      </c>
    </row>
    <row r="46" spans="1:17" s="10" customFormat="1" x14ac:dyDescent="0.2">
      <c r="A46" s="10" t="s">
        <v>136</v>
      </c>
      <c r="B46" s="80">
        <f t="shared" si="11"/>
        <v>62.4</v>
      </c>
      <c r="C46" s="80">
        <f t="shared" si="12"/>
        <v>18.800000000000004</v>
      </c>
      <c r="D46" s="82">
        <f t="shared" ref="D46:E46" si="16">P16</f>
        <v>0.76800000000000002</v>
      </c>
      <c r="E46" s="82">
        <f t="shared" si="16"/>
        <v>0.23200000000000001</v>
      </c>
    </row>
    <row r="47" spans="1:17" s="10" customFormat="1" x14ac:dyDescent="0.2">
      <c r="A47" s="10" t="s">
        <v>137</v>
      </c>
      <c r="B47" s="80">
        <f t="shared" si="11"/>
        <v>65.8</v>
      </c>
      <c r="C47" s="80">
        <f t="shared" si="12"/>
        <v>16.200000000000003</v>
      </c>
      <c r="D47" s="82">
        <f t="shared" ref="D47:E47" si="17">P17</f>
        <v>0.80200000000000005</v>
      </c>
      <c r="E47" s="82">
        <f t="shared" si="17"/>
        <v>0.19800000000000001</v>
      </c>
    </row>
    <row r="48" spans="1:17" s="10" customFormat="1" x14ac:dyDescent="0.2">
      <c r="A48" s="10" t="s">
        <v>138</v>
      </c>
      <c r="B48" s="80">
        <f t="shared" si="11"/>
        <v>65.599999999999994</v>
      </c>
      <c r="C48" s="80">
        <f t="shared" si="12"/>
        <v>16.700000000000003</v>
      </c>
      <c r="D48" s="82">
        <f t="shared" ref="D48:E48" si="18">P18</f>
        <v>0.79700000000000004</v>
      </c>
      <c r="E48" s="82">
        <f t="shared" si="18"/>
        <v>0.20300000000000001</v>
      </c>
    </row>
    <row r="49" spans="1:5" s="10" customFormat="1" x14ac:dyDescent="0.2">
      <c r="A49" s="10" t="s">
        <v>139</v>
      </c>
      <c r="B49" s="80">
        <f t="shared" si="11"/>
        <v>69.400000000000006</v>
      </c>
      <c r="C49" s="80">
        <f t="shared" si="12"/>
        <v>14.099999999999994</v>
      </c>
      <c r="D49" s="82">
        <f t="shared" ref="D49:E49" si="19">P19</f>
        <v>0.83099999999999996</v>
      </c>
      <c r="E49" s="82">
        <f t="shared" si="19"/>
        <v>0.16900000000000001</v>
      </c>
    </row>
    <row r="50" spans="1:5" s="10" customFormat="1" x14ac:dyDescent="0.2">
      <c r="A50" s="10" t="s">
        <v>140</v>
      </c>
      <c r="B50" s="80">
        <f t="shared" si="11"/>
        <v>68.599999999999994</v>
      </c>
      <c r="C50" s="80">
        <f t="shared" si="12"/>
        <v>15.5</v>
      </c>
      <c r="D50" s="82">
        <f t="shared" ref="D50:E50" si="20">P20</f>
        <v>0.81599999999999995</v>
      </c>
      <c r="E50" s="82">
        <f t="shared" si="20"/>
        <v>0.184</v>
      </c>
    </row>
    <row r="51" spans="1:5" s="10" customFormat="1" x14ac:dyDescent="0.2">
      <c r="A51" s="10" t="s">
        <v>141</v>
      </c>
      <c r="B51" s="80">
        <f t="shared" si="11"/>
        <v>72.599999999999994</v>
      </c>
      <c r="C51" s="80">
        <f t="shared" si="12"/>
        <v>12.700000000000003</v>
      </c>
      <c r="D51" s="82">
        <f t="shared" ref="D51:E51" si="21">P21</f>
        <v>0.85099999999999998</v>
      </c>
      <c r="E51" s="82">
        <f t="shared" si="21"/>
        <v>0.14899999999999999</v>
      </c>
    </row>
    <row r="52" spans="1:5" s="10" customFormat="1" x14ac:dyDescent="0.2"/>
  </sheetData>
  <mergeCells count="23">
    <mergeCell ref="A26:C26"/>
    <mergeCell ref="O7:O10"/>
    <mergeCell ref="P7:P10"/>
    <mergeCell ref="Q7:Q10"/>
    <mergeCell ref="B5:I6"/>
    <mergeCell ref="J5:Q6"/>
    <mergeCell ref="J7:J10"/>
    <mergeCell ref="K7:K10"/>
    <mergeCell ref="L7:L10"/>
    <mergeCell ref="M7:M10"/>
    <mergeCell ref="N7:N10"/>
    <mergeCell ref="A1:D1"/>
    <mergeCell ref="A3:H3"/>
    <mergeCell ref="F1:G1"/>
    <mergeCell ref="A5:A10"/>
    <mergeCell ref="B7:B10"/>
    <mergeCell ref="C7:C10"/>
    <mergeCell ref="D7:D10"/>
    <mergeCell ref="E7:E10"/>
    <mergeCell ref="F7:F10"/>
    <mergeCell ref="G7:G10"/>
    <mergeCell ref="H7:H10"/>
    <mergeCell ref="I7:I1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A24836034</value>
    </field>
    <field name="Objective-Title">
      <value order="0">NRS - RGAR 2018 - Chapter 4 - Life expectancy - All figures - WEB publication - Arial</value>
    </field>
    <field name="Objective-Description">
      <value order="0"/>
    </field>
    <field name="Objective-CreationStamp">
      <value order="0">2019-06-21T09:02:37Z</value>
    </field>
    <field name="Objective-IsApproved">
      <value order="0">false</value>
    </field>
    <field name="Objective-IsPublished">
      <value order="0">false</value>
    </field>
    <field name="Objective-DatePublished">
      <value order="0"/>
    </field>
    <field name="Objective-ModificationStamp">
      <value order="0">2019-08-01T16:50:38Z</value>
    </field>
    <field name="Objective-Owner">
      <value order="0">Leadbetter, Clare C (U417137)</value>
    </field>
    <field name="Objective-Path">
      <value order="0">Objective Global Folder:SG File Plan:People, communities and living:Population and migration:Demography:Research and analysis: Demography:National Records of Scotland (NRS): Demographic Statistics: The Registrar Generals Annual Review of Demographic Trends (RGAR) 2017: 2017-2022</value>
    </field>
    <field name="Objective-Parent">
      <value order="0">National Records of Scotland (NRS): Demographic Statistics: The Registrar Generals Annual Review of Demographic Trends (RGAR) 2017: 2017-2022</value>
    </field>
    <field name="Objective-State">
      <value order="0">Being Drafted</value>
    </field>
    <field name="Objective-VersionId">
      <value order="0">vA36282860</value>
    </field>
    <field name="Objective-Version">
      <value order="0">0.10</value>
    </field>
    <field name="Objective-VersionNumber">
      <value order="0">10</value>
    </field>
    <field name="Objective-VersionComment">
      <value order="0"/>
    </field>
    <field name="Objective-FileNumber">
      <value order="0">STAT/39</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Charts</vt:lpstr>
      </vt:variant>
      <vt:variant>
        <vt:i4>10</vt:i4>
      </vt:variant>
    </vt:vector>
  </HeadingPairs>
  <TitlesOfParts>
    <vt:vector size="19" baseType="lpstr">
      <vt:lpstr>Contents</vt:lpstr>
      <vt:lpstr>Data 4.1</vt:lpstr>
      <vt:lpstr>Data 4.2</vt:lpstr>
      <vt:lpstr>Data 4.3a</vt:lpstr>
      <vt:lpstr>Data 4.3b</vt:lpstr>
      <vt:lpstr>Data 4.4</vt:lpstr>
      <vt:lpstr>Data 4.5</vt:lpstr>
      <vt:lpstr>Data 4.6</vt:lpstr>
      <vt:lpstr>Data 4.7</vt:lpstr>
      <vt:lpstr>Figure 4.1</vt:lpstr>
      <vt:lpstr>Figure 4.2</vt:lpstr>
      <vt:lpstr>Figure 4.3a</vt:lpstr>
      <vt:lpstr>Figure 4.3b</vt:lpstr>
      <vt:lpstr>Figure 4.4</vt:lpstr>
      <vt:lpstr>Figure 4.5a</vt:lpstr>
      <vt:lpstr>Figure 4.5b</vt:lpstr>
      <vt:lpstr>Figure 4.6</vt:lpstr>
      <vt:lpstr>Figure 4.7a</vt:lpstr>
      <vt:lpstr>Figure 4.7b</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u443992</cp:lastModifiedBy>
  <cp:lastPrinted>2019-06-13T12:58:19Z</cp:lastPrinted>
  <dcterms:created xsi:type="dcterms:W3CDTF">2019-03-20T12:25:47Z</dcterms:created>
  <dcterms:modified xsi:type="dcterms:W3CDTF">2019-08-05T13:25:47Z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A24836034</vt:lpwstr>
  </property>
  <property fmtid="{D5CDD505-2E9C-101B-9397-08002B2CF9AE}" pid="4" name="Objective-Title">
    <vt:lpwstr>NRS - RGAR 2018 - Chapter 4 - Life expectancy - All figures - WEB publication - Arial</vt:lpwstr>
  </property>
  <property fmtid="{D5CDD505-2E9C-101B-9397-08002B2CF9AE}" pid="5" name="Objective-Description">
    <vt:lpwstr/>
  </property>
  <property fmtid="{D5CDD505-2E9C-101B-9397-08002B2CF9AE}" pid="6" name="Objective-CreationStamp">
    <vt:filetime>2019-06-21T14:12:22Z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2019-08-01T16:50:38Z</vt:filetime>
  </property>
  <property fmtid="{D5CDD505-2E9C-101B-9397-08002B2CF9AE}" pid="11" name="Objective-Owner">
    <vt:lpwstr>Leadbetter, Clare C (U417137)</vt:lpwstr>
  </property>
  <property fmtid="{D5CDD505-2E9C-101B-9397-08002B2CF9AE}" pid="12" name="Objective-Path">
    <vt:lpwstr>Objective Global Folder:SG File Plan:People, communities and living:Population and migration:Demography:Research and analysis: Demography:National Records of Scotland (NRS): Demographic Statistics: The Registrar Generals Annual Review of Demographic Trend</vt:lpwstr>
  </property>
  <property fmtid="{D5CDD505-2E9C-101B-9397-08002B2CF9AE}" pid="13" name="Objective-Parent">
    <vt:lpwstr>National Records of Scotland (NRS): Demographic Statistics: The Registrar Generals Annual Review of Demographic Trends (RGAR) 2017: 2017-2022</vt:lpwstr>
  </property>
  <property fmtid="{D5CDD505-2E9C-101B-9397-08002B2CF9AE}" pid="14" name="Objective-State">
    <vt:lpwstr>Being Drafted</vt:lpwstr>
  </property>
  <property fmtid="{D5CDD505-2E9C-101B-9397-08002B2CF9AE}" pid="15" name="Objective-VersionId">
    <vt:lpwstr>vA36282860</vt:lpwstr>
  </property>
  <property fmtid="{D5CDD505-2E9C-101B-9397-08002B2CF9AE}" pid="16" name="Objective-Version">
    <vt:lpwstr>0.10</vt:lpwstr>
  </property>
  <property fmtid="{D5CDD505-2E9C-101B-9397-08002B2CF9AE}" pid="17" name="Objective-VersionNumber">
    <vt:r8>10</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ies>
</file>